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E:\Users\sharod\Downloads\"/>
    </mc:Choice>
  </mc:AlternateContent>
  <xr:revisionPtr revIDLastSave="0" documentId="13_ncr:1_{3C59C54C-5E10-4B8E-82DC-4E71C19B7B04}" xr6:coauthVersionLast="47" xr6:coauthVersionMax="47" xr10:uidLastSave="{00000000-0000-0000-0000-000000000000}"/>
  <bookViews>
    <workbookView xWindow="-120" yWindow="-120" windowWidth="29040" windowHeight="15840" activeTab="2" xr2:uid="{00000000-000D-0000-FFFF-FFFF00000000}"/>
  </bookViews>
  <sheets>
    <sheet name="Dependencias" sheetId="1" r:id="rId1"/>
    <sheet name="FESTIVOS" sheetId="2" r:id="rId2"/>
    <sheet name="Febrero 2022" sheetId="4" r:id="rId3"/>
  </sheets>
  <definedNames>
    <definedName name="_xlnm._FilterDatabase" localSheetId="2" hidden="1">'Febrero 2022'!$A$5:$N$273</definedName>
    <definedName name="Z_190301E6_AD72_4593_B2AF_44B3E081D1D8_.wvu.FilterData" localSheetId="2" hidden="1">'Febrero 2022'!$A$5:$N$273</definedName>
  </definedNames>
  <calcPr calcId="181029"/>
  <customWorkbookViews>
    <customWorkbookView name="Filtro 1" guid="{190301E6-AD72-4593-B2AF-44B3E081D1D8}"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jIS/tW+L8carnwKWrGnWg1gM2ReA=="/>
    </ext>
  </extLst>
</workbook>
</file>

<file path=xl/calcChain.xml><?xml version="1.0" encoding="utf-8"?>
<calcChain xmlns="http://schemas.openxmlformats.org/spreadsheetml/2006/main">
  <c r="M273" i="4" l="1"/>
  <c r="K273" i="4"/>
  <c r="G273" i="4"/>
  <c r="M272" i="4"/>
  <c r="K272" i="4"/>
  <c r="G272" i="4"/>
  <c r="M271" i="4"/>
  <c r="K271" i="4"/>
  <c r="G271" i="4"/>
  <c r="M270" i="4"/>
  <c r="K270" i="4"/>
  <c r="G270" i="4"/>
  <c r="M269" i="4"/>
  <c r="K269" i="4"/>
  <c r="G269" i="4"/>
  <c r="M268" i="4"/>
  <c r="K268" i="4"/>
  <c r="G268" i="4"/>
  <c r="M267" i="4"/>
  <c r="K267" i="4"/>
  <c r="G267" i="4"/>
  <c r="M266" i="4"/>
  <c r="K266" i="4"/>
  <c r="G266" i="4"/>
  <c r="M265" i="4"/>
  <c r="K265" i="4"/>
  <c r="G265" i="4"/>
  <c r="M264" i="4"/>
  <c r="K264" i="4"/>
  <c r="G264" i="4"/>
  <c r="M263" i="4"/>
  <c r="K263" i="4"/>
  <c r="G263" i="4"/>
  <c r="M262" i="4"/>
  <c r="K262" i="4"/>
  <c r="G262" i="4"/>
  <c r="M261" i="4"/>
  <c r="K261" i="4"/>
  <c r="G261" i="4"/>
  <c r="M260" i="4"/>
  <c r="K260" i="4"/>
  <c r="G260" i="4"/>
  <c r="M259" i="4"/>
  <c r="K259" i="4"/>
  <c r="G259" i="4"/>
  <c r="M258" i="4"/>
  <c r="K258" i="4"/>
  <c r="G258" i="4"/>
  <c r="M257" i="4"/>
  <c r="K257" i="4"/>
  <c r="G257" i="4"/>
  <c r="M256" i="4"/>
  <c r="K256" i="4"/>
  <c r="G256" i="4"/>
  <c r="M255" i="4"/>
  <c r="K255" i="4"/>
  <c r="G255" i="4"/>
  <c r="M254" i="4"/>
  <c r="K254" i="4"/>
  <c r="G254" i="4"/>
  <c r="M253" i="4"/>
  <c r="K253" i="4"/>
  <c r="G253" i="4"/>
  <c r="M252" i="4"/>
  <c r="K252" i="4"/>
  <c r="G252" i="4"/>
  <c r="M251" i="4"/>
  <c r="K251" i="4"/>
  <c r="G251" i="4"/>
  <c r="M250" i="4"/>
  <c r="K250" i="4"/>
  <c r="G250" i="4"/>
  <c r="M249" i="4"/>
  <c r="K249" i="4"/>
  <c r="G249" i="4"/>
  <c r="M248" i="4"/>
  <c r="K248" i="4"/>
  <c r="G248" i="4"/>
  <c r="M247" i="4"/>
  <c r="K247" i="4"/>
  <c r="G247" i="4"/>
  <c r="M246" i="4"/>
  <c r="K246" i="4"/>
  <c r="G246" i="4"/>
  <c r="M245" i="4"/>
  <c r="K245" i="4"/>
  <c r="G245" i="4"/>
  <c r="M244" i="4"/>
  <c r="K244" i="4"/>
  <c r="G244" i="4"/>
  <c r="M243" i="4"/>
  <c r="K243" i="4"/>
  <c r="G243" i="4"/>
  <c r="M242" i="4"/>
  <c r="K242" i="4"/>
  <c r="G242" i="4"/>
  <c r="M241" i="4"/>
  <c r="K241" i="4"/>
  <c r="G241" i="4"/>
  <c r="M240" i="4"/>
  <c r="K240" i="4"/>
  <c r="G240" i="4"/>
  <c r="M239" i="4"/>
  <c r="K239" i="4"/>
  <c r="G239" i="4"/>
  <c r="M238" i="4"/>
  <c r="K238" i="4"/>
  <c r="G238" i="4"/>
  <c r="M237" i="4"/>
  <c r="K237" i="4"/>
  <c r="G237" i="4"/>
  <c r="M236" i="4"/>
  <c r="K236" i="4"/>
  <c r="G236" i="4"/>
  <c r="M235" i="4"/>
  <c r="K235" i="4"/>
  <c r="G235" i="4"/>
  <c r="M234" i="4"/>
  <c r="K234" i="4"/>
  <c r="G234" i="4"/>
  <c r="M233" i="4"/>
  <c r="K233" i="4"/>
  <c r="G233" i="4"/>
  <c r="M232" i="4"/>
  <c r="K232" i="4"/>
  <c r="G232" i="4"/>
  <c r="M231" i="4"/>
  <c r="K231" i="4"/>
  <c r="G231" i="4"/>
  <c r="M230" i="4"/>
  <c r="K230" i="4"/>
  <c r="G230" i="4"/>
  <c r="M229" i="4"/>
  <c r="K229" i="4"/>
  <c r="G229" i="4"/>
  <c r="M228" i="4"/>
  <c r="K228" i="4"/>
  <c r="G228" i="4"/>
  <c r="M227" i="4"/>
  <c r="K227" i="4"/>
  <c r="G227" i="4"/>
  <c r="M226" i="4"/>
  <c r="K226" i="4"/>
  <c r="G226" i="4"/>
  <c r="M225" i="4"/>
  <c r="K225" i="4"/>
  <c r="G225" i="4"/>
  <c r="M224" i="4"/>
  <c r="K224" i="4"/>
  <c r="G224" i="4"/>
  <c r="M223" i="4"/>
  <c r="K223" i="4"/>
  <c r="G223" i="4"/>
  <c r="M222" i="4"/>
  <c r="K222" i="4"/>
  <c r="G222" i="4"/>
  <c r="M221" i="4"/>
  <c r="K221" i="4"/>
  <c r="G221" i="4"/>
  <c r="M220" i="4"/>
  <c r="K220" i="4"/>
  <c r="G220" i="4"/>
  <c r="M219" i="4"/>
  <c r="K219" i="4"/>
  <c r="G219" i="4"/>
  <c r="M218" i="4"/>
  <c r="K218" i="4"/>
  <c r="G218" i="4"/>
  <c r="M217" i="4"/>
  <c r="K217" i="4"/>
  <c r="G217" i="4"/>
  <c r="M216" i="4"/>
  <c r="K216" i="4"/>
  <c r="G216" i="4"/>
  <c r="M215" i="4"/>
  <c r="K215" i="4"/>
  <c r="G215" i="4"/>
  <c r="M214" i="4"/>
  <c r="K214" i="4"/>
  <c r="G214" i="4"/>
  <c r="M213" i="4"/>
  <c r="K213" i="4"/>
  <c r="G213" i="4"/>
  <c r="M212" i="4"/>
  <c r="K212" i="4"/>
  <c r="G212" i="4"/>
  <c r="M211" i="4"/>
  <c r="K211" i="4"/>
  <c r="G211" i="4"/>
  <c r="M210" i="4"/>
  <c r="K210" i="4"/>
  <c r="G210" i="4"/>
  <c r="M209" i="4"/>
  <c r="K209" i="4"/>
  <c r="G209" i="4"/>
  <c r="M208" i="4"/>
  <c r="K208" i="4"/>
  <c r="G208" i="4"/>
  <c r="M207" i="4"/>
  <c r="K207" i="4"/>
  <c r="G207" i="4"/>
  <c r="M206" i="4"/>
  <c r="K206" i="4"/>
  <c r="G206" i="4"/>
  <c r="M205" i="4"/>
  <c r="K205" i="4"/>
  <c r="G205" i="4"/>
  <c r="M204" i="4"/>
  <c r="K204" i="4"/>
  <c r="G204" i="4"/>
  <c r="M203" i="4"/>
  <c r="K203" i="4"/>
  <c r="G203" i="4"/>
  <c r="M202" i="4"/>
  <c r="K202" i="4"/>
  <c r="G202" i="4"/>
  <c r="M201" i="4"/>
  <c r="K201" i="4"/>
  <c r="G201" i="4"/>
  <c r="M200" i="4"/>
  <c r="K200" i="4"/>
  <c r="G200" i="4"/>
  <c r="M199" i="4"/>
  <c r="K199" i="4"/>
  <c r="G199" i="4"/>
  <c r="M198" i="4"/>
  <c r="K198" i="4"/>
  <c r="G198" i="4"/>
  <c r="M197" i="4"/>
  <c r="K197" i="4"/>
  <c r="G197" i="4"/>
  <c r="M196" i="4"/>
  <c r="K196" i="4"/>
  <c r="G196" i="4"/>
  <c r="M195" i="4"/>
  <c r="K195" i="4"/>
  <c r="G195" i="4"/>
  <c r="M194" i="4"/>
  <c r="K194" i="4"/>
  <c r="G194" i="4"/>
  <c r="M193" i="4"/>
  <c r="K193" i="4"/>
  <c r="G193" i="4"/>
  <c r="M192" i="4"/>
  <c r="K192" i="4"/>
  <c r="G192" i="4"/>
  <c r="M191" i="4"/>
  <c r="K191" i="4"/>
  <c r="G191" i="4"/>
  <c r="M190" i="4"/>
  <c r="K190" i="4"/>
  <c r="G190" i="4"/>
  <c r="M189" i="4"/>
  <c r="K189" i="4"/>
  <c r="G189" i="4"/>
  <c r="M188" i="4"/>
  <c r="K188" i="4"/>
  <c r="G188" i="4"/>
  <c r="M187" i="4"/>
  <c r="K187" i="4"/>
  <c r="G187" i="4"/>
  <c r="M186" i="4"/>
  <c r="K186" i="4"/>
  <c r="G186" i="4"/>
  <c r="M185" i="4"/>
  <c r="K185" i="4"/>
  <c r="G185" i="4"/>
  <c r="M184" i="4"/>
  <c r="K184" i="4"/>
  <c r="G184" i="4"/>
  <c r="M183" i="4"/>
  <c r="K183" i="4"/>
  <c r="G183" i="4"/>
  <c r="M182" i="4"/>
  <c r="K182" i="4"/>
  <c r="G182" i="4"/>
  <c r="M181" i="4"/>
  <c r="K181" i="4"/>
  <c r="G181" i="4"/>
  <c r="M180" i="4"/>
  <c r="K180" i="4"/>
  <c r="G180" i="4"/>
  <c r="M179" i="4"/>
  <c r="K179" i="4"/>
  <c r="G179" i="4"/>
  <c r="M178" i="4"/>
  <c r="K178" i="4"/>
  <c r="G178" i="4"/>
  <c r="M177" i="4"/>
  <c r="K177" i="4"/>
  <c r="G177" i="4"/>
  <c r="M176" i="4"/>
  <c r="K176" i="4"/>
  <c r="G176" i="4"/>
  <c r="M175" i="4"/>
  <c r="K175" i="4"/>
  <c r="G175" i="4"/>
  <c r="M174" i="4"/>
  <c r="K174" i="4"/>
  <c r="G174" i="4"/>
  <c r="M173" i="4"/>
  <c r="K173" i="4"/>
  <c r="G173" i="4"/>
  <c r="M172" i="4"/>
  <c r="K172" i="4"/>
  <c r="G172" i="4"/>
  <c r="M171" i="4"/>
  <c r="K171" i="4"/>
  <c r="G171" i="4"/>
  <c r="M170" i="4"/>
  <c r="K170" i="4"/>
  <c r="G170" i="4"/>
  <c r="M169" i="4"/>
  <c r="K169" i="4"/>
  <c r="G169" i="4"/>
  <c r="M168" i="4"/>
  <c r="K168" i="4"/>
  <c r="G168" i="4"/>
  <c r="M167" i="4"/>
  <c r="K167" i="4"/>
  <c r="G167" i="4"/>
  <c r="M166" i="4"/>
  <c r="K166" i="4"/>
  <c r="G166" i="4"/>
  <c r="M165" i="4"/>
  <c r="K165" i="4"/>
  <c r="G165" i="4"/>
  <c r="M164" i="4"/>
  <c r="K164" i="4"/>
  <c r="G164" i="4"/>
  <c r="M163" i="4"/>
  <c r="K163" i="4"/>
  <c r="G163" i="4"/>
  <c r="M162" i="4"/>
  <c r="K162" i="4"/>
  <c r="G162" i="4"/>
  <c r="M161" i="4"/>
  <c r="K161" i="4"/>
  <c r="G161" i="4"/>
  <c r="M160" i="4"/>
  <c r="K160" i="4"/>
  <c r="G160" i="4"/>
  <c r="M159" i="4"/>
  <c r="K159" i="4"/>
  <c r="G159" i="4"/>
  <c r="M158" i="4"/>
  <c r="K158" i="4"/>
  <c r="G158" i="4"/>
  <c r="M157" i="4"/>
  <c r="K157" i="4"/>
  <c r="G157" i="4"/>
  <c r="M156" i="4"/>
  <c r="K156" i="4"/>
  <c r="G156" i="4"/>
  <c r="M155" i="4"/>
  <c r="K155" i="4"/>
  <c r="G155" i="4"/>
  <c r="M154" i="4"/>
  <c r="K154" i="4"/>
  <c r="G154" i="4"/>
  <c r="M153" i="4"/>
  <c r="K153" i="4"/>
  <c r="G153" i="4"/>
  <c r="M152" i="4"/>
  <c r="K152" i="4"/>
  <c r="G152" i="4"/>
  <c r="M151" i="4"/>
  <c r="K151" i="4"/>
  <c r="G151" i="4"/>
  <c r="M150" i="4"/>
  <c r="K150" i="4"/>
  <c r="G150" i="4"/>
  <c r="M149" i="4"/>
  <c r="K149" i="4"/>
  <c r="G149" i="4"/>
  <c r="M148" i="4"/>
  <c r="K148" i="4"/>
  <c r="G148" i="4"/>
  <c r="M147" i="4"/>
  <c r="K147" i="4"/>
  <c r="G147" i="4"/>
  <c r="M146" i="4"/>
  <c r="K146" i="4"/>
  <c r="G146" i="4"/>
  <c r="M145" i="4"/>
  <c r="K145" i="4"/>
  <c r="G145" i="4"/>
  <c r="M144" i="4"/>
  <c r="K144" i="4"/>
  <c r="G144" i="4"/>
  <c r="M143" i="4"/>
  <c r="K143" i="4"/>
  <c r="G143" i="4"/>
  <c r="M142" i="4"/>
  <c r="K142" i="4"/>
  <c r="G142" i="4"/>
  <c r="M141" i="4"/>
  <c r="K141" i="4"/>
  <c r="G141" i="4"/>
  <c r="M140" i="4"/>
  <c r="K140" i="4"/>
  <c r="G140" i="4"/>
  <c r="M139" i="4"/>
  <c r="K139" i="4"/>
  <c r="G139" i="4"/>
  <c r="M138" i="4"/>
  <c r="K138" i="4"/>
  <c r="G138" i="4"/>
  <c r="M137" i="4"/>
  <c r="K137" i="4"/>
  <c r="G137" i="4"/>
  <c r="M136" i="4"/>
  <c r="K136" i="4"/>
  <c r="G136" i="4"/>
  <c r="M135" i="4"/>
  <c r="K135" i="4"/>
  <c r="G135" i="4"/>
  <c r="M134" i="4"/>
  <c r="K134" i="4"/>
  <c r="G134" i="4"/>
  <c r="M133" i="4"/>
  <c r="K133" i="4"/>
  <c r="G133" i="4"/>
  <c r="M132" i="4"/>
  <c r="K132" i="4"/>
  <c r="G132" i="4"/>
  <c r="M131" i="4"/>
  <c r="K131" i="4"/>
  <c r="G131" i="4"/>
  <c r="M130" i="4"/>
  <c r="K130" i="4"/>
  <c r="G130" i="4"/>
  <c r="M129" i="4"/>
  <c r="K129" i="4"/>
  <c r="G129" i="4"/>
  <c r="M128" i="4"/>
  <c r="K128" i="4"/>
  <c r="G128" i="4"/>
  <c r="M127" i="4"/>
  <c r="K127" i="4"/>
  <c r="G127" i="4"/>
  <c r="M126" i="4"/>
  <c r="K126" i="4"/>
  <c r="G126" i="4"/>
  <c r="M125" i="4"/>
  <c r="K125" i="4"/>
  <c r="G125" i="4"/>
  <c r="M124" i="4"/>
  <c r="K124" i="4"/>
  <c r="G124" i="4"/>
  <c r="M123" i="4"/>
  <c r="K123" i="4"/>
  <c r="G123" i="4"/>
  <c r="M122" i="4"/>
  <c r="K122" i="4"/>
  <c r="G122" i="4"/>
  <c r="M121" i="4"/>
  <c r="K121" i="4"/>
  <c r="G121" i="4"/>
  <c r="M120" i="4"/>
  <c r="K120" i="4"/>
  <c r="G120" i="4"/>
  <c r="M119" i="4"/>
  <c r="K119" i="4"/>
  <c r="G119" i="4"/>
  <c r="M118" i="4"/>
  <c r="K118" i="4"/>
  <c r="G118" i="4"/>
  <c r="M117" i="4"/>
  <c r="K117" i="4"/>
  <c r="G117" i="4"/>
  <c r="M116" i="4"/>
  <c r="K116" i="4"/>
  <c r="G116" i="4"/>
  <c r="M115" i="4"/>
  <c r="K115" i="4"/>
  <c r="G115" i="4"/>
  <c r="M114" i="4"/>
  <c r="K114" i="4"/>
  <c r="G114" i="4"/>
  <c r="M113" i="4"/>
  <c r="K113" i="4"/>
  <c r="G113" i="4"/>
  <c r="M112" i="4"/>
  <c r="K112" i="4"/>
  <c r="G112" i="4"/>
  <c r="M111" i="4"/>
  <c r="K111" i="4"/>
  <c r="G111" i="4"/>
  <c r="M110" i="4"/>
  <c r="K110" i="4"/>
  <c r="G110" i="4"/>
  <c r="M109" i="4"/>
  <c r="K109" i="4"/>
  <c r="G109" i="4"/>
  <c r="M108" i="4"/>
  <c r="K108" i="4"/>
  <c r="G108" i="4"/>
  <c r="M107" i="4"/>
  <c r="K107" i="4"/>
  <c r="G107" i="4"/>
  <c r="M106" i="4"/>
  <c r="K106" i="4"/>
  <c r="G106" i="4"/>
  <c r="M105" i="4"/>
  <c r="K105" i="4"/>
  <c r="G105" i="4"/>
  <c r="M104" i="4"/>
  <c r="K104" i="4"/>
  <c r="G104" i="4"/>
  <c r="M103" i="4"/>
  <c r="K103" i="4"/>
  <c r="G103" i="4"/>
  <c r="M102" i="4"/>
  <c r="K102" i="4"/>
  <c r="G102" i="4"/>
  <c r="M101" i="4"/>
  <c r="K101" i="4"/>
  <c r="G101" i="4"/>
  <c r="M100" i="4"/>
  <c r="K100" i="4"/>
  <c r="G100" i="4"/>
  <c r="M99" i="4"/>
  <c r="K99" i="4"/>
  <c r="G99" i="4"/>
  <c r="M98" i="4"/>
  <c r="K98" i="4"/>
  <c r="G98" i="4"/>
  <c r="M97" i="4"/>
  <c r="K97" i="4"/>
  <c r="G97" i="4"/>
  <c r="M96" i="4"/>
  <c r="K96" i="4"/>
  <c r="G96" i="4"/>
  <c r="M95" i="4"/>
  <c r="K95" i="4"/>
  <c r="G95" i="4"/>
  <c r="M94" i="4"/>
  <c r="K94" i="4"/>
  <c r="G94" i="4"/>
  <c r="M93" i="4"/>
  <c r="K93" i="4"/>
  <c r="G93" i="4"/>
  <c r="M92" i="4"/>
  <c r="K92" i="4"/>
  <c r="G92" i="4"/>
  <c r="M91" i="4"/>
  <c r="K91" i="4"/>
  <c r="G91" i="4"/>
  <c r="M90" i="4"/>
  <c r="K90" i="4"/>
  <c r="G90" i="4"/>
  <c r="M89" i="4"/>
  <c r="K89" i="4"/>
  <c r="G89" i="4"/>
  <c r="M88" i="4"/>
  <c r="K88" i="4"/>
  <c r="G88" i="4"/>
  <c r="M87" i="4"/>
  <c r="K87" i="4"/>
  <c r="G87" i="4"/>
  <c r="M86" i="4"/>
  <c r="K86" i="4"/>
  <c r="G86" i="4"/>
  <c r="M85" i="4"/>
  <c r="K85" i="4"/>
  <c r="G85" i="4"/>
  <c r="M84" i="4"/>
  <c r="K84" i="4"/>
  <c r="G84" i="4"/>
  <c r="M83" i="4"/>
  <c r="K83" i="4"/>
  <c r="G83" i="4"/>
  <c r="M82" i="4"/>
  <c r="K82" i="4"/>
  <c r="G82" i="4"/>
  <c r="M81" i="4"/>
  <c r="K81" i="4"/>
  <c r="G81" i="4"/>
  <c r="M80" i="4"/>
  <c r="K80" i="4"/>
  <c r="G80" i="4"/>
  <c r="M79" i="4"/>
  <c r="K79" i="4"/>
  <c r="G79" i="4"/>
  <c r="M78" i="4"/>
  <c r="K78" i="4"/>
  <c r="G78" i="4"/>
  <c r="M77" i="4"/>
  <c r="K77" i="4"/>
  <c r="G77" i="4"/>
  <c r="M76" i="4"/>
  <c r="K76" i="4"/>
  <c r="G76" i="4"/>
  <c r="M75" i="4"/>
  <c r="K75" i="4"/>
  <c r="G75" i="4"/>
  <c r="M74" i="4"/>
  <c r="K74" i="4"/>
  <c r="G74" i="4"/>
  <c r="M73" i="4"/>
  <c r="K73" i="4"/>
  <c r="G73" i="4"/>
  <c r="M72" i="4"/>
  <c r="K72" i="4"/>
  <c r="G72" i="4"/>
  <c r="M71" i="4"/>
  <c r="K71" i="4"/>
  <c r="G71" i="4"/>
  <c r="M70" i="4"/>
  <c r="K70" i="4"/>
  <c r="G70" i="4"/>
  <c r="M69" i="4"/>
  <c r="K69" i="4"/>
  <c r="G69" i="4"/>
  <c r="M68" i="4"/>
  <c r="K68" i="4"/>
  <c r="G68" i="4"/>
  <c r="M67" i="4"/>
  <c r="K67" i="4"/>
  <c r="G67" i="4"/>
  <c r="M66" i="4"/>
  <c r="K66" i="4"/>
  <c r="G66" i="4"/>
  <c r="M65" i="4"/>
  <c r="K65" i="4"/>
  <c r="G65" i="4"/>
  <c r="M64" i="4"/>
  <c r="K64" i="4"/>
  <c r="G64" i="4"/>
  <c r="M63" i="4"/>
  <c r="K63" i="4"/>
  <c r="G63" i="4"/>
  <c r="M62" i="4"/>
  <c r="K62" i="4"/>
  <c r="G62" i="4"/>
  <c r="M61" i="4"/>
  <c r="K61" i="4"/>
  <c r="G61" i="4"/>
  <c r="M60" i="4"/>
  <c r="K60" i="4"/>
  <c r="G60" i="4"/>
  <c r="M59" i="4"/>
  <c r="K59" i="4"/>
  <c r="G59" i="4"/>
  <c r="M58" i="4"/>
  <c r="K58" i="4"/>
  <c r="G58" i="4"/>
  <c r="M57" i="4"/>
  <c r="K57" i="4"/>
  <c r="G57" i="4"/>
  <c r="M56" i="4"/>
  <c r="K56" i="4"/>
  <c r="G56" i="4"/>
  <c r="M55" i="4"/>
  <c r="K55" i="4"/>
  <c r="G55" i="4"/>
  <c r="M54" i="4"/>
  <c r="K54" i="4"/>
  <c r="G54" i="4"/>
  <c r="M53" i="4"/>
  <c r="K53" i="4"/>
  <c r="G53" i="4"/>
  <c r="M52" i="4"/>
  <c r="K52" i="4"/>
  <c r="G52" i="4"/>
  <c r="M51" i="4"/>
  <c r="K51" i="4"/>
  <c r="G51" i="4"/>
  <c r="M50" i="4"/>
  <c r="K50" i="4"/>
  <c r="G50" i="4"/>
  <c r="M49" i="4"/>
  <c r="K49" i="4"/>
  <c r="G49" i="4"/>
  <c r="M48" i="4"/>
  <c r="K48" i="4"/>
  <c r="G48" i="4"/>
  <c r="M47" i="4"/>
  <c r="K47" i="4"/>
  <c r="G47" i="4"/>
  <c r="M46" i="4"/>
  <c r="K46" i="4"/>
  <c r="G46" i="4"/>
  <c r="M45" i="4"/>
  <c r="K45" i="4"/>
  <c r="G45" i="4"/>
  <c r="M44" i="4"/>
  <c r="K44" i="4"/>
  <c r="G44" i="4"/>
  <c r="M43" i="4"/>
  <c r="K43" i="4"/>
  <c r="G43" i="4"/>
  <c r="M42" i="4"/>
  <c r="K42" i="4"/>
  <c r="G42" i="4"/>
  <c r="M41" i="4"/>
  <c r="K41" i="4"/>
  <c r="G41" i="4"/>
  <c r="M40" i="4"/>
  <c r="K40" i="4"/>
  <c r="G40" i="4"/>
  <c r="M39" i="4"/>
  <c r="K39" i="4"/>
  <c r="G39" i="4"/>
  <c r="M38" i="4"/>
  <c r="K38" i="4"/>
  <c r="G38" i="4"/>
  <c r="M37" i="4"/>
  <c r="K37" i="4"/>
  <c r="G37" i="4"/>
  <c r="M36" i="4"/>
  <c r="K36" i="4"/>
  <c r="G36" i="4"/>
  <c r="M35" i="4"/>
  <c r="K35" i="4"/>
  <c r="G35" i="4"/>
  <c r="M34" i="4"/>
  <c r="K34" i="4"/>
  <c r="G34" i="4"/>
  <c r="M33" i="4"/>
  <c r="K33" i="4"/>
  <c r="G33" i="4"/>
  <c r="M32" i="4"/>
  <c r="K32" i="4"/>
  <c r="G32" i="4"/>
  <c r="M31" i="4"/>
  <c r="K31" i="4"/>
  <c r="G31" i="4"/>
  <c r="M30" i="4"/>
  <c r="K30" i="4"/>
  <c r="G30" i="4"/>
  <c r="M29" i="4"/>
  <c r="K29" i="4"/>
  <c r="G29" i="4"/>
  <c r="M28" i="4"/>
  <c r="K28" i="4"/>
  <c r="G28" i="4"/>
  <c r="M27" i="4"/>
  <c r="K27" i="4"/>
  <c r="G27" i="4"/>
  <c r="M26" i="4"/>
  <c r="K26" i="4"/>
  <c r="G26" i="4"/>
  <c r="M25" i="4"/>
  <c r="K25" i="4"/>
  <c r="G25" i="4"/>
  <c r="M24" i="4"/>
  <c r="K24" i="4"/>
  <c r="G24" i="4"/>
  <c r="M23" i="4"/>
  <c r="K23" i="4"/>
  <c r="G23" i="4"/>
  <c r="M22" i="4"/>
  <c r="K22" i="4"/>
  <c r="G22" i="4"/>
  <c r="M21" i="4"/>
  <c r="K21" i="4"/>
  <c r="G21" i="4"/>
  <c r="M20" i="4"/>
  <c r="K20" i="4"/>
  <c r="G20" i="4"/>
  <c r="M19" i="4"/>
  <c r="K19" i="4"/>
  <c r="G19" i="4"/>
  <c r="M18" i="4"/>
  <c r="K18" i="4"/>
  <c r="G18" i="4"/>
  <c r="M17" i="4"/>
  <c r="K17" i="4"/>
  <c r="G17" i="4"/>
  <c r="M16" i="4"/>
  <c r="K16" i="4"/>
  <c r="G16" i="4"/>
  <c r="M15" i="4"/>
  <c r="K15" i="4"/>
  <c r="G15" i="4"/>
  <c r="M14" i="4"/>
  <c r="K14" i="4"/>
  <c r="G14" i="4"/>
  <c r="M13" i="4"/>
  <c r="K13" i="4"/>
  <c r="G13" i="4"/>
  <c r="M12" i="4"/>
  <c r="K12" i="4"/>
  <c r="G12" i="4"/>
  <c r="M11" i="4"/>
  <c r="K11" i="4"/>
  <c r="G11" i="4"/>
  <c r="M10" i="4"/>
  <c r="K10" i="4"/>
  <c r="G10" i="4"/>
  <c r="M9" i="4"/>
  <c r="K9" i="4"/>
  <c r="G9" i="4"/>
  <c r="M8" i="4"/>
  <c r="K8" i="4"/>
  <c r="G8" i="4"/>
  <c r="M7" i="4"/>
  <c r="K7" i="4"/>
  <c r="G7" i="4"/>
  <c r="M6" i="4"/>
  <c r="K6" i="4"/>
  <c r="G6" i="4"/>
  <c r="C1" i="4" l="1"/>
</calcChain>
</file>

<file path=xl/sharedStrings.xml><?xml version="1.0" encoding="utf-8"?>
<sst xmlns="http://schemas.openxmlformats.org/spreadsheetml/2006/main" count="1464" uniqueCount="568">
  <si>
    <t>Columna1</t>
  </si>
  <si>
    <t>Columna2</t>
  </si>
  <si>
    <t>Consecutivo</t>
  </si>
  <si>
    <t>Despacho Secretario de Cultura, Recreación y Deporte</t>
  </si>
  <si>
    <t>Oficina Asesora Juridica</t>
  </si>
  <si>
    <t>OAJ</t>
  </si>
  <si>
    <t>Oficina Asesora de Comunicaciones</t>
  </si>
  <si>
    <t>OAC</t>
  </si>
  <si>
    <t>Oficina de Control Interno</t>
  </si>
  <si>
    <t>OCI</t>
  </si>
  <si>
    <t>Oficina de Control Interno Disciplinario</t>
  </si>
  <si>
    <t>OCID</t>
  </si>
  <si>
    <t>Oficina de Tecnologias de la Informacion</t>
  </si>
  <si>
    <t>Grupo Interno de Trabajo de Infraestructura y Sistemas de la Información</t>
  </si>
  <si>
    <t>GITISI</t>
  </si>
  <si>
    <t>Traslado</t>
  </si>
  <si>
    <t>TR</t>
  </si>
  <si>
    <t>marco normativo</t>
  </si>
  <si>
    <t>Oficina Asesora de Planeación</t>
  </si>
  <si>
    <t>OAP</t>
  </si>
  <si>
    <t xml:space="preserve">primera parte </t>
  </si>
  <si>
    <t>enfocada a que es, terminos, tipologias, responsabilidades disciplinarias y sanciones</t>
  </si>
  <si>
    <t>Subsecretaría de Gobernanza</t>
  </si>
  <si>
    <t>segunda parte</t>
  </si>
  <si>
    <t>procedimiento como se hace, canales de recepcion, como ingresan, cual es el procedimiento por cada herramienta, como es el registro mostrar matriz, como definir responsables por cada area, responsabilidad de cada dependencia ffrente a la respuesta, como se contestan.</t>
  </si>
  <si>
    <t>Dirección de Asuntos Locales y Participación</t>
  </si>
  <si>
    <t>DALP</t>
  </si>
  <si>
    <t>Dirección de Fomento</t>
  </si>
  <si>
    <t>DF</t>
  </si>
  <si>
    <t>Direccion de Personas Juridicas</t>
  </si>
  <si>
    <t>DPJ</t>
  </si>
  <si>
    <t>Dirección de Economia, Estudios y Politica</t>
  </si>
  <si>
    <t>DEEP</t>
  </si>
  <si>
    <t>Dirección de Arte, Cultura y Patrimonio</t>
  </si>
  <si>
    <t>DACP</t>
  </si>
  <si>
    <t>Subdirección de Gestión Cultural y Artística</t>
  </si>
  <si>
    <t>SGCA</t>
  </si>
  <si>
    <t>Subdirección de Infraestructura y patrimonio cultural</t>
  </si>
  <si>
    <t>SIPC</t>
  </si>
  <si>
    <t>Direccion de Gestion Corporativa</t>
  </si>
  <si>
    <t>DGC</t>
  </si>
  <si>
    <t>Grupo Interno de Trabajo de Gestion de Servicios Administrativos</t>
  </si>
  <si>
    <t>GITGS</t>
  </si>
  <si>
    <t>Grupo Interno de Trabajo de Gestión Financiera.</t>
  </si>
  <si>
    <t>GTGF</t>
  </si>
  <si>
    <t>Grupo Interno De Trabajo De Gestión Del Talento Humano</t>
  </si>
  <si>
    <t>GITGTH</t>
  </si>
  <si>
    <t>Grupo interno de Trabajo de Contratacion</t>
  </si>
  <si>
    <t>GITC</t>
  </si>
  <si>
    <t>Dirección de Lectura y Bibliotecas</t>
  </si>
  <si>
    <t>DLB</t>
  </si>
  <si>
    <t>Subsecretaria de Cultura Ciudadana y Gestión del Conocimiento</t>
  </si>
  <si>
    <t>Direccion Observatorio y Gestion del Conocimiento Cultural</t>
  </si>
  <si>
    <t>DOGCC</t>
  </si>
  <si>
    <t>ATC</t>
  </si>
  <si>
    <t>TIPOLOGIAS DP</t>
  </si>
  <si>
    <t>IN</t>
  </si>
  <si>
    <t>CO</t>
  </si>
  <si>
    <t>Consulta</t>
  </si>
  <si>
    <t>DPIG</t>
  </si>
  <si>
    <t>DP Interes General</t>
  </si>
  <si>
    <t>DPIP</t>
  </si>
  <si>
    <t>DP Interes Particular</t>
  </si>
  <si>
    <t>FE</t>
  </si>
  <si>
    <t>Felicitacion</t>
  </si>
  <si>
    <t>DE</t>
  </si>
  <si>
    <t>CE</t>
  </si>
  <si>
    <t>PE</t>
  </si>
  <si>
    <t>SU</t>
  </si>
  <si>
    <t>Sugerencia</t>
  </si>
  <si>
    <t>QU</t>
  </si>
  <si>
    <t>Queja</t>
  </si>
  <si>
    <t>RE</t>
  </si>
  <si>
    <t>Reclamo</t>
  </si>
  <si>
    <t>SI</t>
  </si>
  <si>
    <t>Solicitud de Informacion</t>
  </si>
  <si>
    <t>SP</t>
  </si>
  <si>
    <t>Solicitud Prioritaria</t>
  </si>
  <si>
    <t>SD</t>
  </si>
  <si>
    <t>AG</t>
  </si>
  <si>
    <t>BOGOTA TE ESCUCHA</t>
  </si>
  <si>
    <t>ORFEO</t>
  </si>
  <si>
    <t>EMAIL</t>
  </si>
  <si>
    <t>REDES SOCIALES</t>
  </si>
  <si>
    <t>CHAT</t>
  </si>
  <si>
    <t>PRESENCIAL</t>
  </si>
  <si>
    <t>TELEFONICO</t>
  </si>
  <si>
    <t>TIPIFICACION</t>
  </si>
  <si>
    <t>Auxilios / Decreto 561</t>
  </si>
  <si>
    <t>Auxilios / Decreto 561/ BEPS</t>
  </si>
  <si>
    <t>Contratos</t>
  </si>
  <si>
    <t xml:space="preserve">  </t>
  </si>
  <si>
    <t>Talento Humano y Contratación</t>
  </si>
  <si>
    <t>Convocatorias</t>
  </si>
  <si>
    <t>Convocatorias, estimulos y fomento</t>
  </si>
  <si>
    <t>Cultura ciudadana</t>
  </si>
  <si>
    <t>Arte y Cultura</t>
  </si>
  <si>
    <t>Solicitud Prioritaria - EE</t>
  </si>
  <si>
    <t>Patrimonio e Infraestructura</t>
  </si>
  <si>
    <t>Asuntos Locales</t>
  </si>
  <si>
    <t>Asuntos Locales y participación</t>
  </si>
  <si>
    <t>Información Otra Entidad / Traslado</t>
  </si>
  <si>
    <t>Información Otra Entidad</t>
  </si>
  <si>
    <t>Talento Humano</t>
  </si>
  <si>
    <t>Red de Bibliotecas</t>
  </si>
  <si>
    <t>Asuntos de participación</t>
  </si>
  <si>
    <t>Personas juridicas</t>
  </si>
  <si>
    <t>Información General de la Entidad</t>
  </si>
  <si>
    <t>Reactivación economia</t>
  </si>
  <si>
    <t>Contable - financiero</t>
  </si>
  <si>
    <t>Correspondencia</t>
  </si>
  <si>
    <t>Petición incompleta</t>
  </si>
  <si>
    <t>Estimulos y fomento</t>
  </si>
  <si>
    <t>BEPS</t>
  </si>
  <si>
    <t>CANALES</t>
  </si>
  <si>
    <t>Virtual</t>
  </si>
  <si>
    <t>Presencial</t>
  </si>
  <si>
    <t>Redes sociales</t>
  </si>
  <si>
    <t>Telefonico</t>
  </si>
  <si>
    <t>FESTIVOS</t>
  </si>
  <si>
    <t>Documento de Referencia: PT-S-GC-06</t>
  </si>
  <si>
    <t>Dependencia Responsable:</t>
  </si>
  <si>
    <t>Respuesta - Soporte</t>
  </si>
  <si>
    <t>Observaciones
Funcionario Oficina de Atención al Ciudadano - Quejas y Reclamos</t>
  </si>
  <si>
    <t>Consecutivo
Áreas  o Territoriales</t>
  </si>
  <si>
    <t>Fecha de Radicación</t>
  </si>
  <si>
    <t>Fecha Límite de Respuesta</t>
  </si>
  <si>
    <t>Días Hábiles</t>
  </si>
  <si>
    <t>Asunto</t>
  </si>
  <si>
    <t>Área o Territorial Competente</t>
  </si>
  <si>
    <t>Fecha de Respuesta</t>
  </si>
  <si>
    <t>Dias habiles entre Fecha de radicacion y de respuesta.</t>
  </si>
  <si>
    <t>Tipo de Requerimiento</t>
  </si>
  <si>
    <t>No. Consecutivo de la Dependencia</t>
  </si>
  <si>
    <t>Medio de Recepcion</t>
  </si>
  <si>
    <t>Se traslada mediante SDQS</t>
  </si>
  <si>
    <t>Tipificación</t>
  </si>
  <si>
    <t>Se traslada a la SCRD por inconformidad con Biblioteca pública - discriminación</t>
  </si>
  <si>
    <t>Se solicitó ampliación mediante radicado 20228000070623</t>
  </si>
  <si>
    <t>Presentacion DIMF Porvenir y solicitud de servicios</t>
  </si>
  <si>
    <t>Respuesta 20227000015601</t>
  </si>
  <si>
    <t>Poner en marcha un proyecto musical creado por el usuario</t>
  </si>
  <si>
    <t>Asesoria para renovación de reconocimiento</t>
  </si>
  <si>
    <t>Te reasigno rta con rad. 20222300015971</t>
  </si>
  <si>
    <t>SI-Respecto a soporte de plataforma de formación-SENA</t>
  </si>
  <si>
    <t>Se da respuesta con oficio predeterminado 20223100065183</t>
  </si>
  <si>
    <t>SI-Respecto a JORNADAS para cursos de formación-SENA</t>
  </si>
  <si>
    <t>Se dio respuesta con radicado 20227100018762</t>
  </si>
  <si>
    <t>Se dio respuesta con radicado 20223100065183</t>
  </si>
  <si>
    <t>SI-Respecto a proceso de formación para cursos de formación-SENA</t>
  </si>
  <si>
    <t>Se dio respuesta con radicado número 20223100018451</t>
  </si>
  <si>
    <t>SI-Respecto a provisionalidad en lista de empleos</t>
  </si>
  <si>
    <t>SE DA RESPUESTA CON RADICADO 20227300019691</t>
  </si>
  <si>
    <t>DPIP-Respecto a discriminación y propuesta de conmemoración al dia del hombre</t>
  </si>
  <si>
    <t xml:space="preserve">Se da respuesta con radicados 20229100026261  y  20229000027051  	</t>
  </si>
  <si>
    <t xml:space="preserve">Se da respuesta con radicados 20229000026261  y  20229000027051          </t>
  </si>
  <si>
    <t>SI-Respecto a realización de practicas laborales</t>
  </si>
  <si>
    <t xml:space="preserve">SE DA RESPUESTA CON RADICADO 20227300016191 </t>
  </si>
  <si>
    <t>SI-Respecto actividades desarrolladas hacia la población de adultos mayores</t>
  </si>
  <si>
    <t>SE DA RESPUESTA CON RADICADO 20222100021071</t>
  </si>
  <si>
    <t>SI-Respecto a programa de apoyos concertados</t>
  </si>
  <si>
    <t>Se remite respuesta mediante correo electronico</t>
  </si>
  <si>
    <t>SI-Respecto a beneficio decreto 561 de 2020</t>
  </si>
  <si>
    <t>Tramitado bajo radicado 20222100015231.</t>
  </si>
  <si>
    <t>SI-Respecto a convocatorias de IDARTES</t>
  </si>
  <si>
    <t>DPIG-Respecto a reparación a las instalaciones del parque La Carolina</t>
  </si>
  <si>
    <t>QU-Respecto a ingreso a parque en la localidad en la noche</t>
  </si>
  <si>
    <t>DPIG-Respecto a procesos de participación para institución educativa</t>
  </si>
  <si>
    <t>se da respuesta con radicado 20222100017641</t>
  </si>
  <si>
    <t xml:space="preserve">SI-Respecto a propuesta formativa en la localidad </t>
  </si>
  <si>
    <t>se dio respuesta bajo radicado 20222100016571</t>
  </si>
  <si>
    <t xml:space="preserve">sSI-Respecto a desembolso de beca ganadores </t>
  </si>
  <si>
    <t>Respuesta emitida mediante Bogotá te Escucha</t>
  </si>
  <si>
    <t>SI-Respecto a Verbenas Creativas Becas IDARTES</t>
  </si>
  <si>
    <t>No se especifica el objeto de la petición</t>
  </si>
  <si>
    <t>Se da respuesta mediante notificación por aviso con oficio 20227000017111</t>
  </si>
  <si>
    <t>SI- Solicitud certificación jurado convocatoria IDARTES</t>
  </si>
  <si>
    <t>Se cierra por traslado con conocimiento de IDARTES</t>
  </si>
  <si>
    <t>SI-Respecto a como adquirir el desembolso del subsidio por valor de 480.000</t>
  </si>
  <si>
    <t>se da respuesta con radicado 20222100020691</t>
  </si>
  <si>
    <t>SI-Respecto estadisticas de participantes en concursos de lecturas y cuentos</t>
  </si>
  <si>
    <t>Se da traslado a IDARTES mediante Bogotá te escucha</t>
  </si>
  <si>
    <t>CO-Respecto a temas relacionados con contratos de concesión</t>
  </si>
  <si>
    <t>Se da respuesta al peticionario mediante radicado No. 20228000022521</t>
  </si>
  <si>
    <t>SI-Respecto "a planes, programas o proyectos que actualmente tienen curso a nivel distrital"</t>
  </si>
  <si>
    <t xml:space="preserve">se solicito aclaración mediante correo electronico </t>
  </si>
  <si>
    <t>SI-Respecto articulación con Distrito Graffiti</t>
  </si>
  <si>
    <t>Se dio respuesta con el radicado 20223100017201.</t>
  </si>
  <si>
    <t>CO-Respecto a conceptos sobre bienes de interes cultural</t>
  </si>
  <si>
    <t>respuesta emitida con radicado 20223300020661</t>
  </si>
  <si>
    <t>DPIP-Respecto a ayuda para solicitar beneficio del decreto 561 de 2020</t>
  </si>
  <si>
    <t>Tramitado bajo radicado 20222100025931</t>
  </si>
  <si>
    <t>DPIP-Respecto a entrevista con directibo que implemente danzas y artes escenicas</t>
  </si>
  <si>
    <t>Se traslada mediante SDQS a IDARTES</t>
  </si>
  <si>
    <t>SI-Respecto a convocatoria adjudicada a la OFB " música original para un cortometraje"</t>
  </si>
  <si>
    <t>Se traslada mediante SDQS a OFB</t>
  </si>
  <si>
    <t>SI-Respecto a jornada de un tecnolog en tecnologia en actividad fisica</t>
  </si>
  <si>
    <t>se respondió con el radicado 20223100018501</t>
  </si>
  <si>
    <t>SI-Respecto a resoluciones que se encuentran de caracter reservado</t>
  </si>
  <si>
    <t>se dio respuesta con radicado 20227100017121</t>
  </si>
  <si>
    <t>SI-Información de no apertura de bilbiotecas menores distritales</t>
  </si>
  <si>
    <t xml:space="preserve"> Respuesta radicado 20228000016971</t>
  </si>
  <si>
    <t>SI-Inscripción curso de formación</t>
  </si>
  <si>
    <t>se da respuesta con radicado 20223100020531</t>
  </si>
  <si>
    <t>SI-Inconformidad discurso alcaldesa de Bogotá, respecto al cuidado de niños y niñas</t>
  </si>
  <si>
    <t>Se respondió con el radicado 20229000026441</t>
  </si>
  <si>
    <t>DPIP- Acerca de apoyos concertados</t>
  </si>
  <si>
    <t>Se da respuesta a traves de correo electronico de convocatorias@scrd.gov.co</t>
  </si>
  <si>
    <t>SI-solicitud de acompañamiento profesional de Bibliored para Club Amigo ICBF kennedy</t>
  </si>
  <si>
    <t>Ciudadano No. 20228000016941 y  traslado a CINDE  20228000017021.</t>
  </si>
  <si>
    <t>SI-Certificación de jurado en convocatroia</t>
  </si>
  <si>
    <t>se brinda respuesta mediante SDQS</t>
  </si>
  <si>
    <t>DPIP- Acerca de implementación sobre acuerdo de emergencia climática</t>
  </si>
  <si>
    <t>se da respuesta con radicado 20221400020581</t>
  </si>
  <si>
    <t>SI- Inconveniente técnico inscricpción convenio SENA</t>
  </si>
  <si>
    <t>se dio respuesta al ciudadano a través del radicado 20223100018701</t>
  </si>
  <si>
    <t xml:space="preserve">SI-Acerca de rechazo convocatoria apoyos concertados </t>
  </si>
  <si>
    <t>Se brinda respuesta por correo electronico de convocatoria@scrd.gov.co</t>
  </si>
  <si>
    <t>SI-Con respecto a bienes de interés cultural</t>
  </si>
  <si>
    <t>Respondido con el radicado 20223300021651</t>
  </si>
  <si>
    <t>SI-Comentarios y solicitudes sobre realialización de convocatorias</t>
  </si>
  <si>
    <t>SI-Respecto a cursos de formación en alianza con el SENA</t>
  </si>
  <si>
    <t>se respondió con el radicado 20223100018721</t>
  </si>
  <si>
    <t>SI-Respecto a soporte relacionado con cursos SENA</t>
  </si>
  <si>
    <t>Se dio respuesta con Radicado No. 20223100017751</t>
  </si>
  <si>
    <t>SI-Respecto a inscripcióncursos de formación en alianza con el SENA</t>
  </si>
  <si>
    <t>SI-Respecto a los requisitos para la participación en curso del SENA en convenio con la entidad</t>
  </si>
  <si>
    <t>Se dio respuesta al ciudadano a través del radicado número 20223100018761</t>
  </si>
  <si>
    <t>SI-Respecto a los requisitos EDAD para la participación en curso del SENA en convenio con la entidad</t>
  </si>
  <si>
    <t>Se dio respuesta al ciudadano con radicado 20223100017301.</t>
  </si>
  <si>
    <t>DPIP-Respecto a cita para la ficha de valorización de BIC</t>
  </si>
  <si>
    <t>Respondido con el radicado 20223300016731</t>
  </si>
  <si>
    <t xml:space="preserve">SI-Acerca de actividades culturales y cívicas </t>
  </si>
  <si>
    <t>se da respuesta con radicado 20222100023471</t>
  </si>
  <si>
    <t>SI-Inconveniente inscripción curso de formación convenio SENA</t>
  </si>
  <si>
    <t>Se dio respuesta con No. De radicado 20223100017781.</t>
  </si>
  <si>
    <t>SI-Relacionada con convocatoria de la "Beca craduría historica" con la FUGA</t>
  </si>
  <si>
    <t>se traslada mediante SDQS</t>
  </si>
  <si>
    <t>SI-Inconveniente cargue de documentos para inscripción</t>
  </si>
  <si>
    <t>Se dio respuesta con No. De radicado 20223100017861</t>
  </si>
  <si>
    <t>SI-Ayuda a proceso de inscripción en programa de técnico de actividad física- convenio SENA</t>
  </si>
  <si>
    <t>SE DIO RESPUESTA CON RADICADO 20223100020231</t>
  </si>
  <si>
    <t>SI-Requisitos para inscripción de convocatorias</t>
  </si>
  <si>
    <t>SE DIO RESPUESTA CON RADICADO 20223100020201</t>
  </si>
  <si>
    <t>Se dio respuesta con No. De radicado 20223100017771</t>
  </si>
  <si>
    <t>SI-Orientación acerca de los programas tecnicos y tecnologos del convenio SENA</t>
  </si>
  <si>
    <t>Se dio respuesta con radicado No. 20223100017071</t>
  </si>
  <si>
    <t>SI-Certificación de participación en convocatorias Salsa al parque 1997 al 2007</t>
  </si>
  <si>
    <t>SE BRINDA RESPUESTA A TRAVES DE SDQS - 20222200022821</t>
  </si>
  <si>
    <t>SI-Respecto a rechazo de convocatoria PDAC 2022</t>
  </si>
  <si>
    <t>Se responde a través de documento adjunto en Bogotá Te Escucha</t>
  </si>
  <si>
    <t>SE DA RESPUESTA CON RADICADO 20223100020221</t>
  </si>
  <si>
    <t>SE DA RESPUESTA CON RADICADO 20223100020211</t>
  </si>
  <si>
    <t xml:space="preserve">	Se dio respuesta mediante radicado 20222100023471</t>
  </si>
  <si>
    <t>Se da respuesta con radicado 20223100020241</t>
  </si>
  <si>
    <t>se da respuesta con radicado 20223100020241</t>
  </si>
  <si>
    <t>Se dio respuesta con No. De radicado 20223100017801</t>
  </si>
  <si>
    <t>DPIP-Cursos para aprender lenguaje de señas</t>
  </si>
  <si>
    <t>Se da respuesta con radicado 20228000019441</t>
  </si>
  <si>
    <t>SI-Información acerca de otros cursos en el convenio SENA</t>
  </si>
  <si>
    <t>Se dio respuesta con radicado 20223100017091.</t>
  </si>
  <si>
    <t>se dio respuesta con radicado 20223100020711</t>
  </si>
  <si>
    <t>SI-Respecto a participación en convocatorias convenio SENA</t>
  </si>
  <si>
    <t>Se brinda respuesta a traves de correo electronico</t>
  </si>
  <si>
    <t>DPIP-Respecto a cursos del SENA por no posibilidad de inscripción</t>
  </si>
  <si>
    <t>Se dio respuesta con el radicado 20223100017831</t>
  </si>
  <si>
    <t>SI-Programas de formación - cita</t>
  </si>
  <si>
    <t>SE DIO RESPUESTA CON RADICADO 20223000026051</t>
  </si>
  <si>
    <t>DPIG-Respecto a implementación de la ley 2116 de 2021</t>
  </si>
  <si>
    <t>Se dio respuesta con radicado 20223300023961</t>
  </si>
  <si>
    <t>SI-Respecto a programa tecnico y tecnologo acerca de programas de HipHop</t>
  </si>
  <si>
    <t>Se dio respuesta con radicado 20223100017101</t>
  </si>
  <si>
    <t>SC-Respecto a expediente de BIC</t>
  </si>
  <si>
    <t>Respondido con el radicado 20223300016791</t>
  </si>
  <si>
    <t xml:space="preserve">SI-Respecto a particiáción en tecnologo d emultimedia </t>
  </si>
  <si>
    <t>Se dio respuesta con radicado 20223100017131</t>
  </si>
  <si>
    <t>Invitación en clase de dibujo y pintura</t>
  </si>
  <si>
    <t xml:space="preserve">Se traslada mediante SDQS </t>
  </si>
  <si>
    <t>SI-Alcance a orfeo 20227100025072- para corregir datos enviados en el citado orfeo</t>
  </si>
  <si>
    <t>se da respuesta con radicado 20223100021131</t>
  </si>
  <si>
    <t>SI-Invonveniente inscripción convenio SENA - tecnólogo en actividad física</t>
  </si>
  <si>
    <t>Se dio respuesta con No. De radicado 20223100017921 - 20223100018691</t>
  </si>
  <si>
    <t>SI-Duda requisitos para inscripción convenio SENA</t>
  </si>
  <si>
    <t>Se dio respuesta con el radicado 20223100017171</t>
  </si>
  <si>
    <t xml:space="preserve">SI-Acompañamiento en temas culturales y lúdicos, en proyectos del DIMF </t>
  </si>
  <si>
    <t xml:space="preserve">Se da respuesta con radicado 20222100030631 </t>
  </si>
  <si>
    <t>SI-Inscripción en curso de Técnico en Ejecución Musical con Instrumentos Funcionales, SENA</t>
  </si>
  <si>
    <t>Se dio respuesta con No. De radicado 20223100017931</t>
  </si>
  <si>
    <t>SI-Fechas inscripción curso "cultura ciudadana" año 2022</t>
  </si>
  <si>
    <t>respuesta al ciudadano a través del radicado 20223100020701</t>
  </si>
  <si>
    <t>Se dio respuesta con No. De radicado 20223100017881</t>
  </si>
  <si>
    <t>Se dio respuesta con radicado 20223100017141</t>
  </si>
  <si>
    <t>DPIP-Documentos relacionados a vinculación contractual con la SCRD</t>
  </si>
  <si>
    <t xml:space="preserve">SI-Inscripción a convocatoria Rock al parque </t>
  </si>
  <si>
    <t>SI-Solicitud facilidades de horarios en cursos del convenio SENA</t>
  </si>
  <si>
    <t>Respuesta al ciudadano a través del radicado 20223100020431</t>
  </si>
  <si>
    <t>Se dio respuesta con el No. de radicado: 20223100018711</t>
  </si>
  <si>
    <t>SI-Retirar datos personales para no recibir más publicidad de la SCRD</t>
  </si>
  <si>
    <t>SI-Información general sobre convenio SENA</t>
  </si>
  <si>
    <t>Respuesta al ciudadano a través del radicado 20223100020441</t>
  </si>
  <si>
    <t xml:space="preserve">SI-Solicitud presentaciones musicales </t>
  </si>
  <si>
    <t>SI-Respecto a programas SENA para extranjeros</t>
  </si>
  <si>
    <t>Se dio respuesta con el Radicado No. 20223100018751</t>
  </si>
  <si>
    <t>SI-Respecto a cronograma de inscri´ción</t>
  </si>
  <si>
    <t>SE DIO RESPUESTA CON RADICADO 20223100020461</t>
  </si>
  <si>
    <t xml:space="preserve">SI-Soporte plataforma dse formación </t>
  </si>
  <si>
    <t>respuesta al ciudadano a través del radicado 20223100020511</t>
  </si>
  <si>
    <t>SI-Participación banco de jurados</t>
  </si>
  <si>
    <t xml:space="preserve">SE DA RESPUESTA MEDIANTE CORREO ELECTRONICO </t>
  </si>
  <si>
    <t>SI-Respecto a cursos virtuales</t>
  </si>
  <si>
    <t>Se solicita ampliación mediante oficio 20227000020451</t>
  </si>
  <si>
    <t xml:space="preserve">Reembolso economico por compra de boletas </t>
  </si>
  <si>
    <t>Se da respuesta con radicados 20227000019371 y 20227000019381</t>
  </si>
  <si>
    <t>SI-Respecto a documentos a adjuntar para solicitud de inscripción cursos virtuales SENA</t>
  </si>
  <si>
    <t>SE DA RESPUESTA CON RADICADO 20223100020541</t>
  </si>
  <si>
    <t>SI-Respecto a expediente 202133011000100046E</t>
  </si>
  <si>
    <t>Respondido con el radicado 20223300017691</t>
  </si>
  <si>
    <t>SI-Respecto a jornadas academicas para cursos de formación</t>
  </si>
  <si>
    <t>Se da respuesta con radicado 20223100020551</t>
  </si>
  <si>
    <t>dpip-respecto a soporte plataforma cursos virtuales</t>
  </si>
  <si>
    <t>Se dio respuesta con radicado 20223100018801</t>
  </si>
  <si>
    <t>SI-Respecto a inscripción a cursos del SENA - Sofia Plus</t>
  </si>
  <si>
    <t>se da respuesta con radicado 20223100020621</t>
  </si>
  <si>
    <t>SI-Respecto a edad para pertenecer a cursos d eformación</t>
  </si>
  <si>
    <t>se da respuesta con radicado 20223100020571</t>
  </si>
  <si>
    <t>SI-Modalidad de cursos de formación</t>
  </si>
  <si>
    <t>se da respuesta con radicado 20223100020641</t>
  </si>
  <si>
    <t>DPIP-Respecto a evento relacionado con arte urbano</t>
  </si>
  <si>
    <t>Se dio respuesta con el radicado 20223100020291.</t>
  </si>
  <si>
    <t>SI-Respecto a inscripción a programas</t>
  </si>
  <si>
    <t>Se dio respuesta con el Radicado No. 20223100018811</t>
  </si>
  <si>
    <t xml:space="preserve">SI-Respecto a festival rap and roll </t>
  </si>
  <si>
    <t>se da respuesta con radicado 20222200022831</t>
  </si>
  <si>
    <t>DPIP-Respecto a reactivación economica</t>
  </si>
  <si>
    <t xml:space="preserve">se da respuesta con radicasdo 20222200022401 </t>
  </si>
  <si>
    <t>DPIP-Respecto a infraestructura de casa de la cultura de Engativa</t>
  </si>
  <si>
    <t>DPIP-Invitación a participar en mesas de trabajo del barrio ciudad bolivar</t>
  </si>
  <si>
    <t>se dio respuesta bajo radicado 20222100026751</t>
  </si>
  <si>
    <t>SI-Cursos SENA para menores de edad</t>
  </si>
  <si>
    <t>se da respuesta con radicado 20223100020651</t>
  </si>
  <si>
    <t>DPIP-Recuperación casa de la cultura de arabia</t>
  </si>
  <si>
    <t>Se da traslado a través de oficios 20222100024491 y 20222100024471</t>
  </si>
  <si>
    <t>SI-Respecto a prestamo de libros en bibliotecas menores</t>
  </si>
  <si>
    <t>se atendió la petición mediante el radicado informando al peticionario No.20228000020081</t>
  </si>
  <si>
    <t>SI-Vacantes de empleo categoria abogado</t>
  </si>
  <si>
    <t>se dio respuesta con radicado 20227300076343</t>
  </si>
  <si>
    <t>SI-Ficha de caracterización inscripción convocatoria convenio SENA</t>
  </si>
  <si>
    <t>se da respuesta con radicado 20223100020671</t>
  </si>
  <si>
    <t>Se da respuesta a traves de radicado 20223100074103</t>
  </si>
  <si>
    <t>DPIP-Inconformidad con uso de cancha de fútbol dispuesta al público en municipio carmen de Bolivar</t>
  </si>
  <si>
    <t>Se da respuesta con oficios 20227000019981 y 20227000019971</t>
  </si>
  <si>
    <t>SI-Requisitos para inscripción de convocatorias convenio SENA</t>
  </si>
  <si>
    <t>Se da respuesta con radicado 20223100074273</t>
  </si>
  <si>
    <t xml:space="preserve">RE-Uso de parques para conciertos en zonas residenciales </t>
  </si>
  <si>
    <t>Se traslada la petición a entidad competente a través de Bogotá te escucha</t>
  </si>
  <si>
    <t xml:space="preserve">SI-Procedimiento para responder peticiones </t>
  </si>
  <si>
    <t>Se solicito ampliación a traves de radicado 20227000023341</t>
  </si>
  <si>
    <t>SI-Renovación de libros en bibliotecas menores</t>
  </si>
  <si>
    <t>Se da respuesta a traves de radicado 20228000026041</t>
  </si>
  <si>
    <t>Se da repsuesta con oficio 20223100074103</t>
  </si>
  <si>
    <t>SI-Proyecto de reactivación económica</t>
  </si>
  <si>
    <t>Se da respuesta con radicado 20222200022401</t>
  </si>
  <si>
    <t xml:space="preserve">SI-Preguntas sobre bibliotecas menores </t>
  </si>
  <si>
    <t>Respuesta de información de traslado mediante radicado 20228000020081 y el radicado de envío a CINDE es 20228000020071</t>
  </si>
  <si>
    <t xml:space="preserve">SI-Preguntas sobre gestión para prevenir robos en las bibliotecas menores </t>
  </si>
  <si>
    <t>Se emite respuesta de notificación de traslado al peticionario mediante radicado 20228000020081 y se envía al operador de la red mediante el radicado 20228000020071.</t>
  </si>
  <si>
    <t>SI- General respecto de la convocatoria con el SENA (modalidad, requisitos e inscripción)</t>
  </si>
  <si>
    <t>Se da respuesta con oficio 20223100074273</t>
  </si>
  <si>
    <t xml:space="preserve">SI-Respecto de espacio y exposiciones para artistas </t>
  </si>
  <si>
    <t>Se respondió con los radicados No. 20223100021611 (Respuesta a doña Blanca Sánchez) y 20223100021301 (Traslado a Idartes).</t>
  </si>
  <si>
    <t>SI- Inconvenientes con cursos de la plataforma FORMA</t>
  </si>
  <si>
    <t>Se da respuesta con radicado 20223100021751</t>
  </si>
  <si>
    <t>SI-Preguntas sobre bibliotecas menores acerca de robos</t>
  </si>
  <si>
    <t>se atendió la petición mediante el radicado informando al peticionario No.20228000020081 y el radicado de envío al operador es 2022800002007</t>
  </si>
  <si>
    <t>DPIP-Solicitud de estar en uno de sus programas</t>
  </si>
  <si>
    <t>Se da traslado mediante SDQS a IDARTES</t>
  </si>
  <si>
    <t xml:space="preserve">DPIP-Solicitud de cita para aclarar dudas </t>
  </si>
  <si>
    <t>Respondido con el radicado 20223300019521</t>
  </si>
  <si>
    <t>SI- Respecto a centros de formación</t>
  </si>
  <si>
    <t>se finaliza ya que se dio respuesta al ciudadano a través del radicado 20223100020941</t>
  </si>
  <si>
    <t>SI-Respecto a certificación de participación en Arte y Transformación Cultural</t>
  </si>
  <si>
    <t xml:space="preserve">Se da respuesta mediante correo electronico </t>
  </si>
  <si>
    <t>Cita para orientación en inscripción de becas socio culturales</t>
  </si>
  <si>
    <t xml:space="preserve">CO- Reseña historica  del BARRIO PARDO RUBIO UPZ 90 </t>
  </si>
  <si>
    <t>SI-Cotizaciones en procesos de contratación</t>
  </si>
  <si>
    <t>Se da respuesta con radicado 20227100020411</t>
  </si>
  <si>
    <t>SI-Respecto a procedimiento para desembolso de beneficio</t>
  </si>
  <si>
    <t>Se da respuesta con radicado 20222100025671</t>
  </si>
  <si>
    <t>SI-Respecto a vinculación laboral con el distrito</t>
  </si>
  <si>
    <t>Solicitud respondida con el radicado no. 20227300019801</t>
  </si>
  <si>
    <t>DPIP-Actualización de datos para solicitudes referentes a la fundac ión</t>
  </si>
  <si>
    <t>SE DIO RESPUESTA CON RADICADO 20222300023411</t>
  </si>
  <si>
    <t>SI-Respecto a la ubicación del desarrollo de determinadas convocatorias</t>
  </si>
  <si>
    <t>SE BRINDA RESPUESTA POR CORREO ELECTRONICO</t>
  </si>
  <si>
    <t>SI-Respecto a información acerca de inscripciones  de convocatorias</t>
  </si>
  <si>
    <t>Se da respuesta con radicado 20222200083503</t>
  </si>
  <si>
    <t>DPIP-Respecto a plataforma SICON eliminación de corresos alternos</t>
  </si>
  <si>
    <t>CO- Acerca de aclaratorias de resultados finales y puntaje adquirido</t>
  </si>
  <si>
    <t>SI-Acerca de participación artistica en representación de la localidad de Fontibon</t>
  </si>
  <si>
    <t>Se dio respuesta 	20222100026551</t>
  </si>
  <si>
    <t>SI-Respecto a notificación para continuar con tramite de Es Cultura Local</t>
  </si>
  <si>
    <t>se le dio respuesta mediante radicados 20222000022211 - 20222000022051</t>
  </si>
  <si>
    <t>Se dio respuesta con radicado 20222200022401</t>
  </si>
  <si>
    <t>SI-Respecto a convocatorias</t>
  </si>
  <si>
    <t>Se da respuesta con radicado 20223100074103 - 20223100074273</t>
  </si>
  <si>
    <t>SI-Respecto a estrategias comunicativas acerca de la xenofobia</t>
  </si>
  <si>
    <t xml:space="preserve">Se da respuesta con radicado 20221200023111 </t>
  </si>
  <si>
    <t>SI-Respecto a correos desde el 2017 hasta el 2022 ya que no tiene acceso a los mismos</t>
  </si>
  <si>
    <t xml:space="preserve">se da respuesta con radicado 20228000022711 </t>
  </si>
  <si>
    <t>SI-Auditorias en bibliotecas menores</t>
  </si>
  <si>
    <t>SI-Inscripción a tecnólogo cuando ya está cursando otro curso de formación SENA</t>
  </si>
  <si>
    <t>SI-Proceso para realizar inscripción en curso de formación SENA</t>
  </si>
  <si>
    <t>Se da respuesta con oficio 20223100074103</t>
  </si>
  <si>
    <t>SI-Actualziación de datos para notificaciones Barrio la Europa</t>
  </si>
  <si>
    <t>Se dio respuesta con radicado 20221610024221</t>
  </si>
  <si>
    <t xml:space="preserve">DPIP-Respecto de acciones concertadas con grupos etnicos </t>
  </si>
  <si>
    <t>SI-Estado de Querella remitida a la SCRD</t>
  </si>
  <si>
    <t>Documento tramitado con el radicado No.20223300027721</t>
  </si>
  <si>
    <t>SI-Acerca de los programas de formación en copnvenio con el SENA</t>
  </si>
  <si>
    <t>SI-Respecto de los horarios de cursos de formación SENA</t>
  </si>
  <si>
    <t>se da respuesta con oficio 20223100074103</t>
  </si>
  <si>
    <t>SI-Revisión inconveniente proceso de incrcipción curso de formación SENA</t>
  </si>
  <si>
    <t>SI-Respecto del horario del curso de formación SENA- producción dancistica</t>
  </si>
  <si>
    <t>SI-Inconveniente de inscripción con correo electrónico en curso de formación SENA</t>
  </si>
  <si>
    <t>Se solicitó el envío del radicado 20223100021791 a través de correo electrónico</t>
  </si>
  <si>
    <t xml:space="preserve">SI-Obligaciónes de Informes, reportes y/o certificaciones de la Lotería de Bogotá </t>
  </si>
  <si>
    <t>SE CIERRA POR NO COMPETENCIA - ENTIDAD COMPETENTE YA TIENE CONOCIMIENTO</t>
  </si>
  <si>
    <t>DPIP-Incentivara estudiantes en el hábito de la lectura a través de Bibliored</t>
  </si>
  <si>
    <t>SI-Acerca de simulacros de sismo en bibliotecas menores</t>
  </si>
  <si>
    <t>SI-Acerca de intentos de robos en bibliotecas menores</t>
  </si>
  <si>
    <t>Se da respuesta con oficio 20228000022711</t>
  </si>
  <si>
    <t>DPIP-Visitas a biblioteca smenores por parte de funcionarios de la entidad</t>
  </si>
  <si>
    <t>SI-Respecto de pago de artistas mayores BEPS</t>
  </si>
  <si>
    <t>El documento fue respondido con el radicado 20223000021311.</t>
  </si>
  <si>
    <t>SI-Afectación de servicio en bibliotecas menores por paro de grupos ilegales</t>
  </si>
  <si>
    <t>Ciudadano 20228000022711, y  traslado a CINDE es 20228000022701.</t>
  </si>
  <si>
    <t>SI-Validez de Sofia Plus para proceso de inscripción en curso de formación SENA</t>
  </si>
  <si>
    <t>SI-Inconveniente en plataforma para inscripción en curso de formación SENA</t>
  </si>
  <si>
    <t>Traslado IDPC</t>
  </si>
  <si>
    <t>Solicitud certificado de jurado en convocatorias</t>
  </si>
  <si>
    <t>se dio respuesta por correo electronico de convocatorias</t>
  </si>
  <si>
    <t xml:space="preserve">Propuesta de convenio con universidad uniminuto </t>
  </si>
  <si>
    <t>Se dio respuesta a través del Orfeo 20227300021341</t>
  </si>
  <si>
    <t>Inconveniente inscripción cursos de formación convenio SENA</t>
  </si>
  <si>
    <t>se d arespuesta con radicado 20223100021871</t>
  </si>
  <si>
    <t>SI-Respecto a categoria de BIC</t>
  </si>
  <si>
    <t>Respondido con el radicado 20223300024191</t>
  </si>
  <si>
    <t>Alcance a convocatoiras - Concepto legal</t>
  </si>
  <si>
    <t>se da respuesta con oficio 20223100021871</t>
  </si>
  <si>
    <t>si-acerca de sustentaciones de convocatorias y puntajes</t>
  </si>
  <si>
    <t>Se dio respuesta mediante correo electronico convocatorias@scrd.gov.co</t>
  </si>
  <si>
    <t>DOCUMENTO DE ARCHIVO HISTORICO EN GENERAL DE LA LOCALIDAD DE BOSA</t>
  </si>
  <si>
    <t>se dio respuesta bajo radicado 20222100029321</t>
  </si>
  <si>
    <t>Soporte plataforma - error inscripción</t>
  </si>
  <si>
    <t>se da respuesta con radicado 20223100021911</t>
  </si>
  <si>
    <t>SI-Respecto a formación ya cursada</t>
  </si>
  <si>
    <t>se da respuesta con oficio 20223100021771</t>
  </si>
  <si>
    <t>SI-Respecto a espectaculos publicos</t>
  </si>
  <si>
    <t>Se da respuesta con radicado 20223100030051</t>
  </si>
  <si>
    <t>DPIP-Respecto a sugerencias, recomendaciones e información acerca de espacios para desarrollar las actividades en las localidades citas</t>
  </si>
  <si>
    <t>Soporte respecto a plataforma y pantallazos del error solicitados</t>
  </si>
  <si>
    <t xml:space="preserve">se dio respuesta con radicado 20223100021971 </t>
  </si>
  <si>
    <t>DPIP-Respecto asistencia a socialización</t>
  </si>
  <si>
    <t>Se asistio a la socialización</t>
  </si>
  <si>
    <t>Solicitud de cita con personas juridicas</t>
  </si>
  <si>
    <t xml:space="preserve">respuesta con radicado 20222300022851 </t>
  </si>
  <si>
    <t>Solicitud de no profesionales - participación</t>
  </si>
  <si>
    <t>SI-Respecto a formato para participáción en convocatoria</t>
  </si>
  <si>
    <t>Se dio respuesta con radicado 20223100021711</t>
  </si>
  <si>
    <t>dpip-respecto a deportes para menores</t>
  </si>
  <si>
    <t>SI-Respecto a información de beca y proyectos presentados</t>
  </si>
  <si>
    <t>CO-Acerca de BIC con recurso y solicitud de levantamiento</t>
  </si>
  <si>
    <t>SI-Respecto a pantallazo de error</t>
  </si>
  <si>
    <t>se da respuesta con radicado 20223100022161</t>
  </si>
  <si>
    <t>dpip-respecto a espacios deportivos para menores</t>
  </si>
  <si>
    <t>RE- Respecto a centros de felicidad - Salva vidas</t>
  </si>
  <si>
    <t>Respecto a BECA PARA PROYECTOS DE LECTURA Y ESCRITURA</t>
  </si>
  <si>
    <t>SI-Respecto a como interponer un derecho de petición o Reclamo</t>
  </si>
  <si>
    <t>Se da respuesta mediante oficio 20227000031371</t>
  </si>
  <si>
    <t>SI-Respecto a resolución 2198 de 2019 - inscripción requisitos</t>
  </si>
  <si>
    <t>se da respuesta con radicado 20223100021861</t>
  </si>
  <si>
    <t>co-respecto a actuación administrativa en contra de servicios postales</t>
  </si>
  <si>
    <t>QU-Por persecusión laboral</t>
  </si>
  <si>
    <t>si-respecto a jornadas academicas</t>
  </si>
  <si>
    <t>se da respuesta con radicado 20223100021831</t>
  </si>
  <si>
    <t>si-respecto a soporte de inscripción</t>
  </si>
  <si>
    <t>se da respuesta con radicado 20223100021801</t>
  </si>
  <si>
    <t>SI-Respecto a plazos para la inscripción</t>
  </si>
  <si>
    <t>se da respuesta con oficio 20223100021781</t>
  </si>
  <si>
    <t>RE-Respecto a pagina web e incumplimiento LEY 1474 de 2011</t>
  </si>
  <si>
    <t>Solicitud de propuesta origami</t>
  </si>
  <si>
    <t>Información de técnico en enfermería</t>
  </si>
  <si>
    <t>Se da respuesta con radicado 20227000022631-20227000022641</t>
  </si>
  <si>
    <t>Solicitud para adquirir educación</t>
  </si>
  <si>
    <t>SI-Respecto a copia de OFICIO 3100072291 DEL 24-10-2016</t>
  </si>
  <si>
    <t>Respondido con el radicado 20223300021691</t>
  </si>
  <si>
    <t xml:space="preserve">SI.Soporte error inscripciones </t>
  </si>
  <si>
    <t>Se respondió con el radicado 20223100026451</t>
  </si>
  <si>
    <t xml:space="preserve">DPIP - Evento espacio publico </t>
  </si>
  <si>
    <t>DPIP-Respecto a graffiti y muro</t>
  </si>
  <si>
    <t>Se dio respuesta con el radicado 20223100024441</t>
  </si>
  <si>
    <t xml:space="preserve">Solicitud de aclaración por resultados de convocatoria </t>
  </si>
  <si>
    <t>Solicitud de infromación acerca de contratista vinculado a la SCRD</t>
  </si>
  <si>
    <t>Respuesta mediante radicado 20222400022031.</t>
  </si>
  <si>
    <t>Horarios cursos de formación convenio SENA</t>
  </si>
  <si>
    <t>Se da respuesta con radicado 20223100028131</t>
  </si>
  <si>
    <t>SI-Copia de oficio relacionado con BIC</t>
  </si>
  <si>
    <t>Respondido con el radicado 20223300024101</t>
  </si>
  <si>
    <t>SI-Acerca de atención en bibliotecas públicas</t>
  </si>
  <si>
    <t>Se da traslado con oficios 20228000023581 y 20228000023571</t>
  </si>
  <si>
    <t>SI-Inconvenientes con inscripción en programas de formación convenio SENA</t>
  </si>
  <si>
    <t>Se da respuesta con oficio 20223100022151</t>
  </si>
  <si>
    <t xml:space="preserve">DPIP-Acerca de las restrcciones en las bibliotecas </t>
  </si>
  <si>
    <t>Se dió respuesta a través de radicado 20228000023581</t>
  </si>
  <si>
    <t>SI-Multitomas electricas en las bibliotecas menores de Bogotá</t>
  </si>
  <si>
    <t>20228000023581 se informa al peticionario y operador mediante radicado No. 20228000023571</t>
  </si>
  <si>
    <t>SI-Envío de respuesta brindadas a petición SDQS  136302022</t>
  </si>
  <si>
    <t>Se brinda respuesta defintiva enviando documentos solicitados</t>
  </si>
  <si>
    <t xml:space="preserve">DPIP-Respecto a cita con arquitecto </t>
  </si>
  <si>
    <t>SI-Respecto a plataforma de formación</t>
  </si>
  <si>
    <t>Se dio respuesta a través del radicado 20223100025921</t>
  </si>
  <si>
    <t xml:space="preserve">DPIP-Respecto de apoyos financieros a fundaciones </t>
  </si>
  <si>
    <t xml:space="preserve">SI-inscripción en programas de formación Convenio SENA </t>
  </si>
  <si>
    <t>Se dio respues a través de radicado 20223100028141</t>
  </si>
  <si>
    <t xml:space="preserve">Cronograma convocatoria convenio cursos de firmación SENA </t>
  </si>
  <si>
    <t>Se dio respues a través de radicado 20223100028181</t>
  </si>
  <si>
    <t>DPIP-Respecto a propuesta acerca de ciclotaxis y ciclopaseos</t>
  </si>
  <si>
    <t>si-respecto a incripción con pantallazos</t>
  </si>
  <si>
    <t>Se dió respuesta con radicado 20223100026471</t>
  </si>
  <si>
    <t>SI-Respecto a matricula cero por doble incripción en el SENA y universidad</t>
  </si>
  <si>
    <t>Se da respuesta con radicados 20227000022751 y 20227000022721</t>
  </si>
  <si>
    <t>SI-Respecto a copia de respuesta emitida</t>
  </si>
  <si>
    <t>Se brinda respuesta con oficio 20228000020771 - se remite la respuesta</t>
  </si>
  <si>
    <t>No se especifica ni es clara la petición</t>
  </si>
  <si>
    <t>Se solicita aclración con oficio 20227000027021</t>
  </si>
  <si>
    <t>Se envia copia de respuesta 20228000016971  de acuerdo a solcitud</t>
  </si>
  <si>
    <t>DPIP-Respecto a eventos artisticos de danza, musica y teatro</t>
  </si>
  <si>
    <t xml:space="preserve">Se traslada mediante Bogotá te Escucha </t>
  </si>
  <si>
    <t>DPIP-respecto a categoria de BIC</t>
  </si>
  <si>
    <t>SI-Respecto a exposición artistica</t>
  </si>
  <si>
    <t>aPOYO FINANCIERO PARA EVENTO EN BIBLIOTECA Virgilio Barco</t>
  </si>
  <si>
    <t>SI-Respecto a inscripción a programa tecnologo</t>
  </si>
  <si>
    <t>Se dio respuesta con el radicado 20223100028231.</t>
  </si>
  <si>
    <t>SI-Respecto a curso de formación Técnico en elaboración de audiovisuales</t>
  </si>
  <si>
    <t xml:space="preserve">        Se dio respuesta al ciudadano a través del radicado 20223100028221</t>
  </si>
  <si>
    <t>Exención del iva</t>
  </si>
  <si>
    <t>SI-Respecto a curso de formación a técnico en expresión para las artes escénicas</t>
  </si>
  <si>
    <t>Se dio respuesta al ciudadano a través del radicado 20223100028201</t>
  </si>
  <si>
    <t>dpip-respecto a cursos gratuitos de balletq</t>
  </si>
  <si>
    <t>se traslada mediante sdq</t>
  </si>
  <si>
    <t>SI-Respecto a prestamo de parque en Laureles barrio</t>
  </si>
  <si>
    <t>DPIP-Respecto a becas para bailarines</t>
  </si>
  <si>
    <t>SE TRASLADA MEDIANTE SDQS</t>
  </si>
  <si>
    <t>SI-Acerca de atención en bibliotecas menores</t>
  </si>
  <si>
    <t xml:space="preserve">SU-Acerca de inversión en arte, cultura, deporte y recreación </t>
  </si>
  <si>
    <t>Se cierra por no competencia ya que la entidad competente ya tiene conocimiento</t>
  </si>
  <si>
    <t xml:space="preserve">SI-Acerca de atención en bibliotecas menores por paro armado </t>
  </si>
  <si>
    <t>SI-COnvocatorias relacionadas a literatura y escritura</t>
  </si>
  <si>
    <t xml:space="preserve">Se traslada a la entidad competente a través de Bogota te escuha </t>
  </si>
  <si>
    <t>SI-Prestamo de canchas de futbol públicas</t>
  </si>
  <si>
    <t>SI-Acerca de plazos para envío de información financiera ESAL</t>
  </si>
  <si>
    <t xml:space="preserve">se da respuesta con oficio 20222300027561 </t>
  </si>
  <si>
    <t>SI-Acerca de posibilidad de inscribirse extemporaneamente a curso de formación SENA</t>
  </si>
  <si>
    <t>Se dio respuesta con el radicado 20223100028241.</t>
  </si>
  <si>
    <t>DPIP-Sobre situación con empresa de seguridad en bibliotecas</t>
  </si>
  <si>
    <t>se informa al peticionario del traslado por competencia mediante radicado No. 20228000023831, y se oficia al operador CINDE mediante radicado No. 2022800002387</t>
  </si>
  <si>
    <t>SI-Respecto a artistas en pintura</t>
  </si>
  <si>
    <t>Se dio respuesta con el radicado 20223100025981.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</si>
</sst>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d/m/yyyy"/>
  </numFmts>
  <fonts count="14" x14ac:knownFonts="1">
    <font>
      <sz val="11"/>
      <color theme="1"/>
      <name val="Calibri"/>
      <scheme val="minor"/>
    </font>
    <font>
      <sz val="11"/>
      <color theme="1"/>
      <name val="Calibri"/>
    </font>
    <font>
      <sz val="11"/>
      <color theme="1"/>
      <name val="Times New Roman"/>
    </font>
    <font>
      <b/>
      <sz val="11"/>
      <color theme="1"/>
      <name val="Calibri"/>
    </font>
    <font>
      <b/>
      <sz val="11"/>
      <color rgb="FF000000"/>
      <name val="Calibri"/>
    </font>
    <font>
      <sz val="11"/>
      <color rgb="FF000000"/>
      <name val="Calibri"/>
    </font>
    <font>
      <sz val="11"/>
      <color theme="1"/>
      <name val="Calibri"/>
      <family val="2"/>
      <scheme val="major"/>
    </font>
    <font>
      <sz val="11"/>
      <color rgb="FF000000"/>
      <name val="Calibri"/>
      <family val="2"/>
      <scheme val="major"/>
    </font>
    <font>
      <sz val="11"/>
      <color rgb="FF333333"/>
      <name val="Calibri"/>
      <family val="2"/>
      <scheme val="major"/>
    </font>
    <font>
      <u/>
      <sz val="11"/>
      <color rgb="FF000000"/>
      <name val="Calibri"/>
      <family val="2"/>
      <scheme val="major"/>
    </font>
    <font>
      <b/>
      <sz val="9"/>
      <color theme="1"/>
      <name val="Calibri"/>
      <family val="2"/>
      <scheme val="major"/>
    </font>
    <font>
      <sz val="9"/>
      <name val="Calibri"/>
      <family val="2"/>
      <scheme val="major"/>
    </font>
    <font>
      <sz val="9"/>
      <color theme="1"/>
      <name val="Calibri"/>
      <family val="2"/>
      <scheme val="major"/>
    </font>
    <font>
      <b/>
      <sz val="9"/>
      <name val="Calibri"/>
      <family val="2"/>
      <scheme val="major"/>
    </font>
  </fonts>
  <fills count="18">
    <fill>
      <patternFill patternType="none"/>
    </fill>
    <fill>
      <patternFill patternType="gray125"/>
    </fill>
    <fill>
      <patternFill patternType="solid">
        <fgColor rgb="FFDEEAF6"/>
        <bgColor rgb="FFDEEAF6"/>
      </patternFill>
    </fill>
    <fill>
      <patternFill patternType="solid">
        <fgColor rgb="FF4A86E8"/>
        <bgColor rgb="FF4A86E8"/>
      </patternFill>
    </fill>
    <fill>
      <patternFill patternType="solid">
        <fgColor rgb="FFCFE2F3"/>
        <bgColor rgb="FFCFE2F3"/>
      </patternFill>
    </fill>
    <fill>
      <patternFill patternType="solid">
        <fgColor theme="4"/>
        <bgColor theme="4"/>
      </patternFill>
    </fill>
    <fill>
      <patternFill patternType="solid">
        <fgColor theme="0"/>
        <bgColor theme="0"/>
      </patternFill>
    </fill>
    <fill>
      <patternFill patternType="solid">
        <fgColor rgb="FFFFFFFF"/>
        <bgColor rgb="FFFFFFFF"/>
      </patternFill>
    </fill>
    <fill>
      <patternFill patternType="solid">
        <fgColor theme="0"/>
        <bgColor rgb="FFFF00FF"/>
      </patternFill>
    </fill>
    <fill>
      <patternFill patternType="solid">
        <fgColor theme="0"/>
        <bgColor indexed="64"/>
      </patternFill>
    </fill>
    <fill>
      <patternFill patternType="solid">
        <fgColor theme="0"/>
        <bgColor rgb="FFFFFFFF"/>
      </patternFill>
    </fill>
    <fill>
      <patternFill patternType="solid">
        <fgColor theme="0"/>
        <bgColor rgb="FF0563C1"/>
      </patternFill>
    </fill>
    <fill>
      <patternFill patternType="solid">
        <fgColor theme="0"/>
        <bgColor rgb="FF00FFFF"/>
      </patternFill>
    </fill>
    <fill>
      <patternFill patternType="solid">
        <fgColor theme="0"/>
        <bgColor rgb="FFFF0000"/>
      </patternFill>
    </fill>
    <fill>
      <patternFill patternType="solid">
        <fgColor theme="0"/>
        <bgColor rgb="FFFFFF00"/>
      </patternFill>
    </fill>
    <fill>
      <patternFill patternType="solid">
        <fgColor theme="8" tint="0.39997558519241921"/>
        <bgColor indexed="64"/>
      </patternFill>
    </fill>
    <fill>
      <patternFill patternType="solid">
        <fgColor theme="8" tint="0.39997558519241921"/>
        <bgColor rgb="FF33CCCC"/>
      </patternFill>
    </fill>
    <fill>
      <patternFill patternType="solid">
        <fgColor theme="8" tint="0.39997558519241921"/>
        <bgColor rgb="FFBFBFBF"/>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style="thick">
        <color rgb="FF000000"/>
      </right>
      <top/>
      <bottom/>
      <diagonal/>
    </border>
    <border>
      <left style="thick">
        <color rgb="FF000000"/>
      </left>
      <right style="thick">
        <color rgb="FF000000"/>
      </right>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ck">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2">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0" xfId="0" applyFont="1" applyAlignment="1"/>
    <xf numFmtId="0" fontId="1" fillId="0" borderId="0" xfId="0" applyFont="1"/>
    <xf numFmtId="0" fontId="1" fillId="0" borderId="0" xfId="0" applyFont="1" applyAlignment="1">
      <alignment horizontal="right"/>
    </xf>
    <xf numFmtId="0" fontId="3" fillId="3" borderId="2" xfId="0" applyFont="1" applyFill="1" applyBorder="1" applyAlignment="1">
      <alignment horizontal="center"/>
    </xf>
    <xf numFmtId="0" fontId="1" fillId="4" borderId="3" xfId="0" applyFont="1" applyFill="1" applyBorder="1"/>
    <xf numFmtId="0" fontId="1" fillId="4" borderId="4" xfId="0" applyFont="1" applyFill="1" applyBorder="1"/>
    <xf numFmtId="0" fontId="1" fillId="4" borderId="5" xfId="0" applyFont="1" applyFill="1" applyBorder="1"/>
    <xf numFmtId="0" fontId="1" fillId="4" borderId="6" xfId="0" applyFont="1" applyFill="1" applyBorder="1"/>
    <xf numFmtId="0" fontId="3" fillId="5" borderId="2" xfId="0" applyFont="1" applyFill="1" applyBorder="1" applyAlignment="1">
      <alignment horizontal="center"/>
    </xf>
    <xf numFmtId="0" fontId="1" fillId="0" borderId="7" xfId="0" applyFont="1" applyBorder="1"/>
    <xf numFmtId="0" fontId="1" fillId="0" borderId="8" xfId="0" applyFont="1" applyBorder="1"/>
    <xf numFmtId="0" fontId="1" fillId="0" borderId="9" xfId="0" applyFont="1" applyBorder="1"/>
    <xf numFmtId="0" fontId="4" fillId="0" borderId="0" xfId="0" applyFont="1" applyAlignment="1">
      <alignment horizontal="center"/>
    </xf>
    <xf numFmtId="0" fontId="5" fillId="0" borderId="0" xfId="0" applyFont="1" applyAlignment="1"/>
    <xf numFmtId="164" fontId="5" fillId="0" borderId="0" xfId="0" applyNumberFormat="1" applyFont="1" applyAlignment="1">
      <alignment horizontal="center"/>
    </xf>
    <xf numFmtId="0" fontId="1" fillId="0" borderId="0" xfId="0" applyFont="1" applyAlignment="1">
      <alignment horizontal="center" vertical="center"/>
    </xf>
    <xf numFmtId="165" fontId="1" fillId="0" borderId="0" xfId="0" applyNumberFormat="1" applyFont="1"/>
    <xf numFmtId="0" fontId="3" fillId="0" borderId="0" xfId="0" applyFont="1" applyAlignment="1">
      <alignment horizontal="center"/>
    </xf>
    <xf numFmtId="0" fontId="0" fillId="0" borderId="0" xfId="0" applyFont="1" applyAlignment="1"/>
    <xf numFmtId="0" fontId="6" fillId="0" borderId="0" xfId="0" applyFont="1" applyAlignment="1"/>
    <xf numFmtId="0" fontId="6" fillId="8" borderId="17" xfId="0" applyFont="1" applyFill="1" applyBorder="1" applyAlignment="1"/>
    <xf numFmtId="0" fontId="6" fillId="9" borderId="17" xfId="0" applyFont="1" applyFill="1" applyBorder="1" applyAlignment="1"/>
    <xf numFmtId="1" fontId="6" fillId="9" borderId="17" xfId="0" applyNumberFormat="1" applyFont="1" applyFill="1" applyBorder="1" applyAlignment="1"/>
    <xf numFmtId="165" fontId="6" fillId="0" borderId="17" xfId="0" applyNumberFormat="1" applyFont="1" applyBorder="1" applyAlignment="1"/>
    <xf numFmtId="165" fontId="6" fillId="6" borderId="17" xfId="0" applyNumberFormat="1" applyFont="1" applyFill="1" applyBorder="1"/>
    <xf numFmtId="0" fontId="7" fillId="7" borderId="17" xfId="0" applyFont="1" applyFill="1" applyBorder="1" applyAlignment="1">
      <alignment horizontal="right"/>
    </xf>
    <xf numFmtId="0" fontId="7" fillId="0" borderId="17" xfId="0" applyFont="1" applyBorder="1" applyAlignment="1">
      <alignment horizontal="center"/>
    </xf>
    <xf numFmtId="0" fontId="7" fillId="0" borderId="17" xfId="0" applyFont="1" applyBorder="1" applyAlignment="1"/>
    <xf numFmtId="0" fontId="7" fillId="0" borderId="17" xfId="0" applyFont="1" applyBorder="1"/>
    <xf numFmtId="0" fontId="6" fillId="0" borderId="17" xfId="0" applyFont="1" applyBorder="1" applyAlignment="1"/>
    <xf numFmtId="0" fontId="6" fillId="8" borderId="1" xfId="0" applyFont="1" applyFill="1" applyBorder="1" applyAlignment="1"/>
    <xf numFmtId="0" fontId="6" fillId="9" borderId="1" xfId="0" applyFont="1" applyFill="1" applyBorder="1" applyAlignment="1"/>
    <xf numFmtId="1" fontId="6" fillId="6" borderId="1" xfId="0" applyNumberFormat="1" applyFont="1" applyFill="1" applyBorder="1" applyAlignment="1"/>
    <xf numFmtId="165" fontId="6" fillId="0" borderId="1" xfId="0" applyNumberFormat="1" applyFont="1" applyBorder="1" applyAlignment="1"/>
    <xf numFmtId="165" fontId="6" fillId="0" borderId="1" xfId="0" applyNumberFormat="1" applyFont="1" applyBorder="1"/>
    <xf numFmtId="0" fontId="7" fillId="0" borderId="1" xfId="0" applyFont="1" applyBorder="1" applyAlignment="1"/>
    <xf numFmtId="0" fontId="7" fillId="0" borderId="1" xfId="0" applyFont="1" applyBorder="1"/>
    <xf numFmtId="0" fontId="6" fillId="0" borderId="1" xfId="0" applyFont="1" applyBorder="1" applyAlignment="1"/>
    <xf numFmtId="0" fontId="7" fillId="9" borderId="1" xfId="0" applyFont="1" applyFill="1" applyBorder="1" applyAlignment="1">
      <alignment horizontal="right"/>
    </xf>
    <xf numFmtId="1" fontId="6" fillId="9" borderId="1" xfId="0" applyNumberFormat="1" applyFont="1" applyFill="1" applyBorder="1" applyAlignment="1"/>
    <xf numFmtId="165" fontId="7" fillId="0" borderId="1" xfId="0" applyNumberFormat="1" applyFont="1" applyBorder="1" applyAlignment="1">
      <alignment horizontal="right"/>
    </xf>
    <xf numFmtId="0" fontId="7" fillId="9" borderId="1" xfId="0" applyFont="1" applyFill="1" applyBorder="1" applyAlignment="1"/>
    <xf numFmtId="0" fontId="6" fillId="6" borderId="1" xfId="0" applyFont="1" applyFill="1" applyBorder="1" applyAlignment="1"/>
    <xf numFmtId="0" fontId="7" fillId="7" borderId="17" xfId="0" applyFont="1" applyFill="1" applyBorder="1" applyAlignment="1">
      <alignment horizontal="center"/>
    </xf>
    <xf numFmtId="165" fontId="6" fillId="6" borderId="1" xfId="0" applyNumberFormat="1" applyFont="1" applyFill="1" applyBorder="1" applyAlignment="1"/>
    <xf numFmtId="165" fontId="6" fillId="0" borderId="1" xfId="0" applyNumberFormat="1" applyFont="1" applyBorder="1" applyAlignment="1">
      <alignment horizontal="center"/>
    </xf>
    <xf numFmtId="0" fontId="7" fillId="6" borderId="1" xfId="0" applyFont="1" applyFill="1" applyBorder="1" applyAlignment="1">
      <alignment horizontal="right"/>
    </xf>
    <xf numFmtId="165" fontId="7" fillId="0" borderId="1" xfId="0" applyNumberFormat="1" applyFont="1" applyBorder="1" applyAlignment="1">
      <alignment horizontal="center"/>
    </xf>
    <xf numFmtId="14" fontId="6" fillId="0" borderId="1" xfId="0" applyNumberFormat="1" applyFont="1" applyBorder="1" applyAlignment="1"/>
    <xf numFmtId="0" fontId="8" fillId="6" borderId="1" xfId="0" applyFont="1" applyFill="1" applyBorder="1" applyAlignment="1"/>
    <xf numFmtId="165" fontId="6" fillId="6" borderId="1" xfId="0" applyNumberFormat="1" applyFont="1" applyFill="1" applyBorder="1" applyAlignment="1">
      <alignment horizontal="center"/>
    </xf>
    <xf numFmtId="0" fontId="8" fillId="7" borderId="1" xfId="0" applyFont="1" applyFill="1" applyBorder="1" applyAlignment="1"/>
    <xf numFmtId="0" fontId="7" fillId="7" borderId="1" xfId="0" applyFont="1" applyFill="1" applyBorder="1" applyAlignment="1">
      <alignment horizontal="left"/>
    </xf>
    <xf numFmtId="0" fontId="7" fillId="10" borderId="1" xfId="0" applyFont="1" applyFill="1" applyBorder="1" applyAlignment="1">
      <alignment horizontal="right"/>
    </xf>
    <xf numFmtId="14" fontId="6" fillId="6" borderId="1" xfId="0" applyNumberFormat="1" applyFont="1" applyFill="1" applyBorder="1" applyAlignment="1"/>
    <xf numFmtId="0" fontId="7" fillId="6" borderId="1" xfId="0" applyFont="1" applyFill="1" applyBorder="1"/>
    <xf numFmtId="0" fontId="7" fillId="6" borderId="1" xfId="0" applyFont="1" applyFill="1" applyBorder="1" applyAlignment="1">
      <alignment horizontal="left"/>
    </xf>
    <xf numFmtId="0" fontId="6" fillId="11" borderId="1" xfId="0" applyFont="1" applyFill="1" applyBorder="1" applyAlignment="1"/>
    <xf numFmtId="0" fontId="6" fillId="6" borderId="1" xfId="0" applyFont="1" applyFill="1" applyBorder="1" applyAlignment="1">
      <alignment horizontal="right"/>
    </xf>
    <xf numFmtId="1" fontId="9" fillId="6" borderId="1" xfId="0" applyNumberFormat="1" applyFont="1" applyFill="1" applyBorder="1" applyAlignment="1">
      <alignment horizontal="right"/>
    </xf>
    <xf numFmtId="0" fontId="7" fillId="0" borderId="17" xfId="0" applyFont="1" applyBorder="1" applyAlignment="1">
      <alignment horizontal="right"/>
    </xf>
    <xf numFmtId="0" fontId="6" fillId="0" borderId="1" xfId="0" applyFont="1" applyBorder="1"/>
    <xf numFmtId="0" fontId="7" fillId="7" borderId="1" xfId="0" applyFont="1" applyFill="1" applyBorder="1" applyAlignment="1"/>
    <xf numFmtId="0" fontId="6" fillId="10" borderId="1" xfId="0" applyFont="1" applyFill="1" applyBorder="1" applyAlignment="1"/>
    <xf numFmtId="1" fontId="6" fillId="10" borderId="1" xfId="0" applyNumberFormat="1" applyFont="1" applyFill="1" applyBorder="1" applyAlignment="1"/>
    <xf numFmtId="0" fontId="6" fillId="12" borderId="1" xfId="0" applyFont="1" applyFill="1" applyBorder="1" applyAlignment="1"/>
    <xf numFmtId="1" fontId="6" fillId="12" borderId="1" xfId="0" applyNumberFormat="1" applyFont="1" applyFill="1" applyBorder="1" applyAlignment="1"/>
    <xf numFmtId="0" fontId="6" fillId="13" borderId="1" xfId="0" applyFont="1" applyFill="1" applyBorder="1" applyAlignment="1"/>
    <xf numFmtId="1" fontId="6" fillId="13" borderId="1" xfId="0" applyNumberFormat="1" applyFont="1" applyFill="1" applyBorder="1" applyAlignment="1"/>
    <xf numFmtId="0" fontId="6" fillId="9" borderId="0" xfId="0" applyFont="1" applyFill="1" applyAlignment="1"/>
    <xf numFmtId="0" fontId="6" fillId="6" borderId="1" xfId="0" applyFont="1" applyFill="1" applyBorder="1"/>
    <xf numFmtId="1" fontId="6" fillId="6" borderId="0" xfId="0" applyNumberFormat="1" applyFont="1" applyFill="1" applyAlignment="1"/>
    <xf numFmtId="0" fontId="7" fillId="0" borderId="0" xfId="0" applyFont="1" applyAlignment="1">
      <alignment horizontal="center"/>
    </xf>
    <xf numFmtId="0" fontId="7" fillId="7" borderId="0" xfId="0" applyFont="1" applyFill="1" applyAlignment="1">
      <alignment horizontal="center"/>
    </xf>
    <xf numFmtId="0" fontId="6" fillId="6" borderId="0" xfId="0" applyFont="1" applyFill="1" applyAlignment="1"/>
    <xf numFmtId="0" fontId="7" fillId="7" borderId="1" xfId="0" applyFont="1" applyFill="1" applyBorder="1" applyAlignment="1">
      <alignment horizontal="center"/>
    </xf>
    <xf numFmtId="0" fontId="6" fillId="14" borderId="1" xfId="0" applyFont="1" applyFill="1" applyBorder="1" applyAlignment="1"/>
    <xf numFmtId="1" fontId="6" fillId="6" borderId="1" xfId="0" applyNumberFormat="1" applyFont="1" applyFill="1" applyBorder="1"/>
    <xf numFmtId="0" fontId="10" fillId="9" borderId="10" xfId="0" applyFont="1" applyFill="1" applyBorder="1" applyAlignment="1">
      <alignment horizontal="center"/>
    </xf>
    <xf numFmtId="0" fontId="11" fillId="9" borderId="11" xfId="0" applyFont="1" applyFill="1" applyBorder="1"/>
    <xf numFmtId="0" fontId="10" fillId="16" borderId="12" xfId="0" applyFont="1" applyFill="1" applyBorder="1" applyAlignment="1">
      <alignment horizontal="center" vertical="center"/>
    </xf>
    <xf numFmtId="0" fontId="11" fillId="15" borderId="13" xfId="0" applyFont="1" applyFill="1" applyBorder="1"/>
    <xf numFmtId="0" fontId="11" fillId="15" borderId="14" xfId="0" applyFont="1" applyFill="1" applyBorder="1"/>
    <xf numFmtId="0" fontId="12" fillId="0" borderId="0" xfId="0" applyFont="1" applyAlignment="1"/>
    <xf numFmtId="0" fontId="11" fillId="9" borderId="15" xfId="0" applyFont="1" applyFill="1" applyBorder="1"/>
    <xf numFmtId="0" fontId="11" fillId="9" borderId="16" xfId="0" applyFont="1" applyFill="1" applyBorder="1"/>
    <xf numFmtId="0" fontId="10" fillId="17" borderId="18" xfId="0" applyFont="1" applyFill="1" applyBorder="1" applyAlignment="1">
      <alignment horizontal="center" vertical="center" wrapText="1"/>
    </xf>
    <xf numFmtId="0" fontId="11" fillId="15" borderId="18" xfId="0" applyFont="1" applyFill="1" applyBorder="1"/>
    <xf numFmtId="0" fontId="13" fillId="15" borderId="18" xfId="0" applyFont="1" applyFill="1" applyBorder="1" applyAlignment="1">
      <alignment horizontal="center" vertical="center"/>
    </xf>
    <xf numFmtId="0" fontId="10" fillId="17" borderId="18" xfId="0" applyFont="1" applyFill="1" applyBorder="1" applyAlignment="1">
      <alignment horizontal="center" vertical="center" wrapText="1"/>
    </xf>
    <xf numFmtId="1" fontId="10" fillId="17" borderId="18" xfId="0" applyNumberFormat="1" applyFont="1" applyFill="1" applyBorder="1" applyAlignment="1">
      <alignment horizontal="center" vertical="center" wrapText="1"/>
    </xf>
    <xf numFmtId="165" fontId="6" fillId="0" borderId="17" xfId="0" applyNumberFormat="1" applyFont="1" applyBorder="1" applyAlignment="1">
      <alignment horizontal="center"/>
    </xf>
    <xf numFmtId="164" fontId="6" fillId="0" borderId="1" xfId="0" applyNumberFormat="1" applyFont="1" applyBorder="1" applyAlignment="1">
      <alignment horizontal="center"/>
    </xf>
    <xf numFmtId="0" fontId="7" fillId="0" borderId="1" xfId="0" applyFont="1" applyBorder="1" applyAlignment="1">
      <alignment horizontal="center"/>
    </xf>
    <xf numFmtId="0" fontId="6" fillId="0" borderId="0" xfId="0" applyFont="1" applyAlignment="1">
      <alignment horizontal="center"/>
    </xf>
  </cellXfs>
  <cellStyles count="1">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Dependencias-style" pivot="0" count="3" xr9:uid="{00000000-0011-0000-FFFF-FFFF00000000}">
      <tableStyleElement type="headerRow" dxfId="8"/>
      <tableStyleElement type="firstRowStripe" dxfId="7"/>
      <tableStyleElement type="secondRowStripe" dxfId="6"/>
    </tableStyle>
    <tableStyle name="Dependencias-style 2" pivot="0" count="3" xr9:uid="{00000000-0011-0000-FFFF-FFFF01000000}">
      <tableStyleElement type="headerRow" dxfId="5"/>
      <tableStyleElement type="firstRowStripe" dxfId="4"/>
      <tableStyleElement type="secondRowStripe" dxfId="3"/>
    </tableStyle>
    <tableStyle name="Dependencias-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D27" headerRowCount="0">
  <tableColumns count="4">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s>
  <tableStyleInfo name="Dependencias-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30:B46">
  <tableColumns count="2">
    <tableColumn id="1" xr3:uid="{00000000-0010-0000-0100-000001000000}" name="Columna1"/>
    <tableColumn id="2" xr3:uid="{00000000-0010-0000-0100-000002000000}" name="Columna2"/>
  </tableColumns>
  <tableStyleInfo name="Dependencias-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8:A50">
  <tableColumns count="1">
    <tableColumn id="1" xr3:uid="{00000000-0010-0000-0200-000001000000}" name="Columna1"/>
  </tableColumns>
  <tableStyleInfo name="Dependencias-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9"/>
  <sheetViews>
    <sheetView workbookViewId="0"/>
  </sheetViews>
  <sheetFormatPr baseColWidth="10" defaultColWidth="14.42578125" defaultRowHeight="15" customHeight="1" x14ac:dyDescent="0.25"/>
  <cols>
    <col min="1" max="1" width="12" customWidth="1"/>
    <col min="2" max="2" width="82.140625" customWidth="1"/>
    <col min="3" max="4" width="11.42578125" customWidth="1"/>
    <col min="5" max="5" width="30.42578125" customWidth="1"/>
    <col min="6" max="6" width="12" customWidth="1"/>
    <col min="7" max="7" width="11.42578125" customWidth="1"/>
    <col min="8" max="26" width="10.7109375" customWidth="1"/>
  </cols>
  <sheetData>
    <row r="1" spans="1:26" x14ac:dyDescent="0.25">
      <c r="A1" s="1" t="s">
        <v>0</v>
      </c>
      <c r="B1" s="2" t="s">
        <v>1</v>
      </c>
      <c r="C1" s="2"/>
      <c r="D1" s="2" t="s">
        <v>2</v>
      </c>
      <c r="E1" s="3"/>
      <c r="F1" s="3"/>
      <c r="G1" s="3"/>
      <c r="H1" s="3"/>
      <c r="I1" s="3"/>
      <c r="J1" s="3"/>
      <c r="K1" s="3"/>
      <c r="L1" s="3"/>
      <c r="M1" s="3"/>
      <c r="N1" s="3"/>
      <c r="O1" s="3"/>
      <c r="P1" s="3"/>
      <c r="Q1" s="3"/>
      <c r="R1" s="3"/>
      <c r="S1" s="3"/>
      <c r="T1" s="3"/>
      <c r="U1" s="3"/>
      <c r="V1" s="3"/>
      <c r="W1" s="3"/>
      <c r="X1" s="3"/>
      <c r="Y1" s="3"/>
      <c r="Z1" s="3"/>
    </row>
    <row r="2" spans="1:26" x14ac:dyDescent="0.25">
      <c r="A2" s="4">
        <v>100</v>
      </c>
      <c r="B2" s="5" t="s">
        <v>3</v>
      </c>
      <c r="C2" s="5"/>
      <c r="D2" s="5">
        <v>100</v>
      </c>
      <c r="E2" s="3"/>
      <c r="F2" s="3"/>
      <c r="G2" s="3"/>
      <c r="H2" s="3"/>
      <c r="I2" s="3"/>
      <c r="J2" s="3"/>
      <c r="K2" s="3"/>
      <c r="L2" s="3"/>
      <c r="M2" s="3"/>
      <c r="N2" s="3"/>
      <c r="O2" s="3"/>
      <c r="P2" s="3"/>
      <c r="Q2" s="3"/>
      <c r="R2" s="3"/>
      <c r="S2" s="3"/>
      <c r="T2" s="3"/>
      <c r="U2" s="3"/>
      <c r="V2" s="3"/>
      <c r="W2" s="3"/>
      <c r="X2" s="3"/>
      <c r="Y2" s="3"/>
      <c r="Z2" s="3"/>
    </row>
    <row r="3" spans="1:26" x14ac:dyDescent="0.25">
      <c r="A3" s="6">
        <v>110</v>
      </c>
      <c r="B3" s="5" t="s">
        <v>4</v>
      </c>
      <c r="C3" s="5" t="s">
        <v>5</v>
      </c>
      <c r="D3" s="5">
        <v>110</v>
      </c>
      <c r="E3" s="3"/>
      <c r="F3" s="3"/>
      <c r="G3" s="3"/>
      <c r="H3" s="3"/>
      <c r="I3" s="3"/>
      <c r="J3" s="3"/>
      <c r="K3" s="3"/>
      <c r="L3" s="3"/>
      <c r="M3" s="3"/>
      <c r="N3" s="3"/>
      <c r="O3" s="3"/>
      <c r="P3" s="3"/>
      <c r="Q3" s="3"/>
      <c r="R3" s="3"/>
      <c r="S3" s="3"/>
      <c r="T3" s="3"/>
      <c r="U3" s="3"/>
      <c r="V3" s="3"/>
      <c r="W3" s="3"/>
      <c r="X3" s="3"/>
      <c r="Y3" s="3"/>
      <c r="Z3" s="3"/>
    </row>
    <row r="4" spans="1:26" x14ac:dyDescent="0.25">
      <c r="A4" s="4">
        <v>120</v>
      </c>
      <c r="B4" s="5" t="s">
        <v>6</v>
      </c>
      <c r="C4" s="5" t="s">
        <v>7</v>
      </c>
      <c r="D4" s="5">
        <v>120</v>
      </c>
      <c r="E4" s="3"/>
      <c r="F4" s="3"/>
      <c r="G4" s="3"/>
      <c r="H4" s="3"/>
      <c r="I4" s="3"/>
      <c r="J4" s="3"/>
      <c r="K4" s="3"/>
      <c r="L4" s="3"/>
      <c r="M4" s="3"/>
      <c r="N4" s="3"/>
      <c r="O4" s="3"/>
      <c r="P4" s="3"/>
      <c r="Q4" s="3"/>
      <c r="R4" s="3"/>
      <c r="S4" s="3"/>
      <c r="T4" s="3"/>
      <c r="U4" s="3"/>
      <c r="V4" s="3"/>
      <c r="W4" s="3"/>
      <c r="X4" s="3"/>
      <c r="Y4" s="3"/>
      <c r="Z4" s="3"/>
    </row>
    <row r="5" spans="1:26" x14ac:dyDescent="0.25">
      <c r="A5" s="5">
        <v>140</v>
      </c>
      <c r="B5" s="5" t="s">
        <v>8</v>
      </c>
      <c r="C5" s="5" t="s">
        <v>9</v>
      </c>
      <c r="D5" s="5">
        <v>140</v>
      </c>
      <c r="E5" s="3"/>
      <c r="F5" s="3"/>
      <c r="G5" s="3"/>
      <c r="H5" s="3"/>
      <c r="I5" s="3"/>
      <c r="J5" s="3"/>
      <c r="K5" s="3"/>
      <c r="L5" s="3"/>
      <c r="M5" s="3"/>
      <c r="N5" s="3"/>
      <c r="O5" s="3"/>
      <c r="P5" s="3"/>
      <c r="Q5" s="3"/>
      <c r="R5" s="3"/>
      <c r="S5" s="3"/>
      <c r="T5" s="3"/>
      <c r="U5" s="3"/>
      <c r="V5" s="3"/>
      <c r="W5" s="3"/>
      <c r="X5" s="3"/>
      <c r="Y5" s="3"/>
      <c r="Z5" s="3"/>
    </row>
    <row r="6" spans="1:26" x14ac:dyDescent="0.25">
      <c r="A6" s="5">
        <v>150</v>
      </c>
      <c r="B6" s="5" t="s">
        <v>10</v>
      </c>
      <c r="C6" s="5" t="s">
        <v>11</v>
      </c>
      <c r="D6" s="5">
        <v>150</v>
      </c>
      <c r="E6" s="3"/>
      <c r="F6" s="3"/>
      <c r="G6" s="3"/>
      <c r="H6" s="3"/>
      <c r="I6" s="3"/>
      <c r="J6" s="3"/>
      <c r="K6" s="3"/>
      <c r="L6" s="3"/>
      <c r="M6" s="3"/>
      <c r="N6" s="3"/>
      <c r="O6" s="3"/>
      <c r="P6" s="3"/>
      <c r="Q6" s="3"/>
      <c r="R6" s="3"/>
      <c r="S6" s="3"/>
      <c r="T6" s="3"/>
      <c r="U6" s="3"/>
      <c r="V6" s="3"/>
      <c r="W6" s="3"/>
      <c r="X6" s="3"/>
      <c r="Y6" s="3"/>
      <c r="Z6" s="3"/>
    </row>
    <row r="7" spans="1:26" x14ac:dyDescent="0.25">
      <c r="A7" s="5">
        <v>160</v>
      </c>
      <c r="B7" s="5" t="s">
        <v>12</v>
      </c>
      <c r="C7" s="5"/>
      <c r="D7" s="5">
        <v>160</v>
      </c>
      <c r="E7" s="3"/>
      <c r="F7" s="3"/>
      <c r="G7" s="3"/>
      <c r="H7" s="3"/>
      <c r="I7" s="3"/>
      <c r="J7" s="3"/>
      <c r="K7" s="3"/>
      <c r="L7" s="3"/>
      <c r="M7" s="3"/>
      <c r="N7" s="3"/>
      <c r="O7" s="3"/>
      <c r="P7" s="3"/>
      <c r="Q7" s="3"/>
      <c r="R7" s="3"/>
      <c r="S7" s="3"/>
      <c r="T7" s="3"/>
      <c r="U7" s="3"/>
      <c r="V7" s="3"/>
      <c r="W7" s="3"/>
      <c r="X7" s="3"/>
      <c r="Y7" s="3"/>
      <c r="Z7" s="3"/>
    </row>
    <row r="8" spans="1:26" x14ac:dyDescent="0.25">
      <c r="A8" s="5">
        <v>161</v>
      </c>
      <c r="B8" s="5" t="s">
        <v>13</v>
      </c>
      <c r="C8" s="5" t="s">
        <v>14</v>
      </c>
      <c r="D8" s="5">
        <v>161</v>
      </c>
      <c r="E8" s="3"/>
      <c r="F8" s="3"/>
      <c r="G8" s="3"/>
      <c r="H8" s="3"/>
      <c r="I8" s="3"/>
      <c r="J8" s="3"/>
      <c r="K8" s="3"/>
      <c r="L8" s="3"/>
      <c r="M8" s="3"/>
      <c r="N8" s="3"/>
      <c r="O8" s="3"/>
      <c r="P8" s="3"/>
      <c r="Q8" s="3"/>
      <c r="R8" s="3"/>
      <c r="S8" s="3"/>
      <c r="T8" s="3"/>
      <c r="U8" s="3"/>
      <c r="V8" s="3"/>
      <c r="W8" s="3"/>
      <c r="X8" s="3"/>
      <c r="Y8" s="3"/>
      <c r="Z8" s="3"/>
    </row>
    <row r="9" spans="1:26" x14ac:dyDescent="0.25">
      <c r="A9" s="6">
        <v>162</v>
      </c>
      <c r="B9" s="5" t="s">
        <v>15</v>
      </c>
      <c r="C9" s="5" t="s">
        <v>16</v>
      </c>
      <c r="D9" s="5"/>
      <c r="E9" s="3"/>
      <c r="F9" s="3"/>
      <c r="G9" s="7" t="s">
        <v>17</v>
      </c>
      <c r="H9" s="3"/>
      <c r="I9" s="3"/>
      <c r="J9" s="3"/>
      <c r="K9" s="3"/>
      <c r="L9" s="3"/>
      <c r="M9" s="3"/>
      <c r="N9" s="3"/>
      <c r="O9" s="3"/>
      <c r="P9" s="3"/>
      <c r="Q9" s="3"/>
      <c r="R9" s="3"/>
      <c r="S9" s="3"/>
      <c r="T9" s="3"/>
      <c r="U9" s="3"/>
      <c r="V9" s="3"/>
      <c r="W9" s="3"/>
      <c r="X9" s="3"/>
      <c r="Y9" s="3"/>
      <c r="Z9" s="3"/>
    </row>
    <row r="10" spans="1:26" x14ac:dyDescent="0.25">
      <c r="A10" s="6">
        <v>170</v>
      </c>
      <c r="B10" s="5" t="s">
        <v>18</v>
      </c>
      <c r="C10" s="5" t="s">
        <v>19</v>
      </c>
      <c r="D10" s="5">
        <v>170</v>
      </c>
      <c r="E10" s="3"/>
      <c r="F10" s="7" t="s">
        <v>20</v>
      </c>
      <c r="G10" s="7" t="s">
        <v>21</v>
      </c>
      <c r="H10" s="3"/>
      <c r="I10" s="3"/>
      <c r="J10" s="3"/>
      <c r="K10" s="3"/>
      <c r="L10" s="3"/>
      <c r="M10" s="3"/>
      <c r="N10" s="3"/>
      <c r="O10" s="3"/>
      <c r="P10" s="3"/>
      <c r="Q10" s="3"/>
      <c r="R10" s="3"/>
      <c r="S10" s="3"/>
      <c r="T10" s="3"/>
      <c r="U10" s="3"/>
      <c r="V10" s="3"/>
      <c r="W10" s="3"/>
      <c r="X10" s="3"/>
      <c r="Y10" s="3"/>
      <c r="Z10" s="3"/>
    </row>
    <row r="11" spans="1:26" ht="15" customHeight="1" x14ac:dyDescent="0.25">
      <c r="A11" s="4">
        <v>200</v>
      </c>
      <c r="B11" s="5" t="s">
        <v>22</v>
      </c>
      <c r="C11" s="5"/>
      <c r="D11" s="5">
        <v>200</v>
      </c>
      <c r="E11" s="3"/>
      <c r="F11" s="7" t="s">
        <v>23</v>
      </c>
      <c r="G11" s="7" t="s">
        <v>24</v>
      </c>
      <c r="H11" s="3"/>
      <c r="I11" s="3"/>
      <c r="J11" s="3"/>
      <c r="K11" s="3"/>
      <c r="L11" s="3"/>
      <c r="M11" s="3"/>
      <c r="N11" s="3"/>
      <c r="O11" s="3"/>
      <c r="P11" s="3"/>
      <c r="Q11" s="3"/>
      <c r="R11" s="3"/>
      <c r="S11" s="3"/>
      <c r="T11" s="3"/>
      <c r="U11" s="3"/>
      <c r="V11" s="3"/>
      <c r="W11" s="3"/>
      <c r="X11" s="3"/>
      <c r="Y11" s="3"/>
      <c r="Z11" s="3"/>
    </row>
    <row r="12" spans="1:26" x14ac:dyDescent="0.25">
      <c r="A12" s="4">
        <v>210</v>
      </c>
      <c r="B12" s="5" t="s">
        <v>25</v>
      </c>
      <c r="C12" s="5" t="s">
        <v>26</v>
      </c>
      <c r="D12" s="5">
        <v>210</v>
      </c>
      <c r="E12" s="3"/>
      <c r="F12" s="7">
        <v>520</v>
      </c>
      <c r="G12" s="3"/>
      <c r="H12" s="3"/>
      <c r="I12" s="3"/>
      <c r="J12" s="3"/>
      <c r="K12" s="3"/>
      <c r="L12" s="3"/>
      <c r="M12" s="3"/>
      <c r="N12" s="3"/>
      <c r="O12" s="3"/>
      <c r="P12" s="3"/>
      <c r="Q12" s="3"/>
      <c r="R12" s="3"/>
      <c r="S12" s="3"/>
      <c r="T12" s="3"/>
      <c r="U12" s="3"/>
      <c r="V12" s="3"/>
      <c r="W12" s="3"/>
      <c r="X12" s="3"/>
      <c r="Y12" s="3"/>
      <c r="Z12" s="3"/>
    </row>
    <row r="13" spans="1:26" x14ac:dyDescent="0.25">
      <c r="A13" s="4">
        <v>220</v>
      </c>
      <c r="B13" s="5" t="s">
        <v>27</v>
      </c>
      <c r="C13" s="5" t="s">
        <v>28</v>
      </c>
      <c r="D13" s="5">
        <v>220</v>
      </c>
      <c r="E13" s="3"/>
      <c r="F13" s="3"/>
      <c r="G13" s="3"/>
      <c r="H13" s="3"/>
      <c r="I13" s="3"/>
      <c r="J13" s="3"/>
      <c r="K13" s="3"/>
      <c r="L13" s="3"/>
      <c r="M13" s="3"/>
      <c r="N13" s="3"/>
      <c r="O13" s="3"/>
      <c r="P13" s="3"/>
      <c r="Q13" s="3"/>
      <c r="R13" s="3"/>
      <c r="S13" s="3"/>
      <c r="T13" s="3"/>
      <c r="U13" s="3"/>
      <c r="V13" s="3"/>
      <c r="W13" s="3"/>
      <c r="X13" s="3"/>
      <c r="Y13" s="3"/>
      <c r="Z13" s="3"/>
    </row>
    <row r="14" spans="1:26" x14ac:dyDescent="0.25">
      <c r="A14" s="4">
        <v>230</v>
      </c>
      <c r="B14" s="5" t="s">
        <v>29</v>
      </c>
      <c r="C14" s="5" t="s">
        <v>30</v>
      </c>
      <c r="D14" s="5">
        <v>230</v>
      </c>
      <c r="E14" s="3"/>
      <c r="F14" s="3"/>
      <c r="G14" s="3"/>
      <c r="H14" s="3"/>
      <c r="I14" s="3"/>
      <c r="J14" s="3"/>
      <c r="K14" s="3"/>
      <c r="L14" s="3"/>
      <c r="M14" s="3"/>
      <c r="N14" s="3"/>
      <c r="O14" s="3"/>
      <c r="P14" s="3"/>
      <c r="Q14" s="3"/>
      <c r="R14" s="3"/>
      <c r="S14" s="3"/>
      <c r="T14" s="3"/>
      <c r="U14" s="3"/>
      <c r="V14" s="3"/>
      <c r="W14" s="3"/>
      <c r="X14" s="3"/>
      <c r="Y14" s="3"/>
      <c r="Z14" s="3"/>
    </row>
    <row r="15" spans="1:26" x14ac:dyDescent="0.25">
      <c r="A15" s="6">
        <v>240</v>
      </c>
      <c r="B15" s="5" t="s">
        <v>31</v>
      </c>
      <c r="C15" s="5" t="s">
        <v>32</v>
      </c>
      <c r="D15" s="5">
        <v>240</v>
      </c>
      <c r="E15" s="3"/>
      <c r="F15" s="3"/>
      <c r="G15" s="3"/>
      <c r="H15" s="3"/>
      <c r="I15" s="3"/>
      <c r="J15" s="3"/>
      <c r="K15" s="3"/>
      <c r="L15" s="3"/>
      <c r="M15" s="3"/>
      <c r="N15" s="3"/>
      <c r="O15" s="3"/>
      <c r="P15" s="3"/>
      <c r="Q15" s="3"/>
      <c r="R15" s="3"/>
      <c r="S15" s="3"/>
      <c r="T15" s="3"/>
      <c r="U15" s="3"/>
      <c r="V15" s="3"/>
      <c r="W15" s="3"/>
      <c r="X15" s="3"/>
      <c r="Y15" s="3"/>
      <c r="Z15" s="3"/>
    </row>
    <row r="16" spans="1:26" x14ac:dyDescent="0.25">
      <c r="A16" s="4">
        <v>300</v>
      </c>
      <c r="B16" s="5" t="s">
        <v>33</v>
      </c>
      <c r="C16" s="5" t="s">
        <v>34</v>
      </c>
      <c r="D16" s="5">
        <v>300</v>
      </c>
      <c r="E16" s="3"/>
      <c r="F16" s="3"/>
      <c r="G16" s="3"/>
      <c r="H16" s="3"/>
      <c r="I16" s="3"/>
      <c r="J16" s="3"/>
      <c r="K16" s="3"/>
      <c r="L16" s="3"/>
      <c r="M16" s="3"/>
      <c r="N16" s="3"/>
      <c r="O16" s="3"/>
      <c r="P16" s="3"/>
      <c r="Q16" s="3"/>
      <c r="R16" s="3"/>
      <c r="S16" s="3"/>
      <c r="T16" s="3"/>
      <c r="U16" s="3"/>
      <c r="V16" s="3"/>
      <c r="W16" s="3"/>
      <c r="X16" s="3"/>
      <c r="Y16" s="3"/>
      <c r="Z16" s="3"/>
    </row>
    <row r="17" spans="1:26" x14ac:dyDescent="0.25">
      <c r="A17" s="4">
        <v>310</v>
      </c>
      <c r="B17" s="5" t="s">
        <v>35</v>
      </c>
      <c r="C17" s="5" t="s">
        <v>36</v>
      </c>
      <c r="D17" s="5">
        <v>310</v>
      </c>
      <c r="E17" s="3"/>
      <c r="F17" s="3"/>
      <c r="G17" s="3"/>
      <c r="H17" s="3"/>
      <c r="I17" s="3"/>
      <c r="J17" s="3"/>
      <c r="K17" s="3"/>
      <c r="L17" s="3"/>
      <c r="M17" s="3"/>
      <c r="N17" s="3"/>
      <c r="O17" s="3"/>
      <c r="P17" s="3"/>
      <c r="Q17" s="3"/>
      <c r="R17" s="3"/>
      <c r="S17" s="3"/>
      <c r="T17" s="3"/>
      <c r="U17" s="3"/>
      <c r="V17" s="3"/>
      <c r="W17" s="3"/>
      <c r="X17" s="3"/>
      <c r="Y17" s="3"/>
      <c r="Z17" s="3"/>
    </row>
    <row r="18" spans="1:26" x14ac:dyDescent="0.25">
      <c r="A18" s="6">
        <v>330</v>
      </c>
      <c r="B18" s="5" t="s">
        <v>37</v>
      </c>
      <c r="C18" s="5" t="s">
        <v>38</v>
      </c>
      <c r="D18" s="5">
        <v>330</v>
      </c>
      <c r="E18" s="3"/>
      <c r="F18" s="3"/>
      <c r="G18" s="3"/>
      <c r="H18" s="3"/>
      <c r="I18" s="3"/>
      <c r="J18" s="3"/>
      <c r="K18" s="3"/>
      <c r="L18" s="3"/>
      <c r="M18" s="3"/>
      <c r="N18" s="3"/>
      <c r="O18" s="3"/>
      <c r="P18" s="3"/>
      <c r="Q18" s="3"/>
      <c r="R18" s="3"/>
      <c r="S18" s="3"/>
      <c r="T18" s="3"/>
      <c r="U18" s="3"/>
      <c r="V18" s="3"/>
      <c r="W18" s="3"/>
      <c r="X18" s="3"/>
      <c r="Y18" s="3"/>
      <c r="Z18" s="3"/>
    </row>
    <row r="19" spans="1:26" x14ac:dyDescent="0.25">
      <c r="A19" s="6">
        <v>700</v>
      </c>
      <c r="B19" s="5" t="s">
        <v>39</v>
      </c>
      <c r="C19" s="5" t="s">
        <v>40</v>
      </c>
      <c r="D19" s="5">
        <v>700</v>
      </c>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6">
        <v>710</v>
      </c>
      <c r="B20" s="5" t="s">
        <v>41</v>
      </c>
      <c r="C20" s="5" t="s">
        <v>42</v>
      </c>
      <c r="D20" s="5">
        <v>710</v>
      </c>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5">
        <v>720</v>
      </c>
      <c r="B21" s="5" t="s">
        <v>43</v>
      </c>
      <c r="C21" s="5" t="s">
        <v>44</v>
      </c>
      <c r="D21" s="5">
        <v>720</v>
      </c>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6">
        <v>730</v>
      </c>
      <c r="B22" s="5" t="s">
        <v>45</v>
      </c>
      <c r="C22" s="5" t="s">
        <v>46</v>
      </c>
      <c r="D22" s="5">
        <v>730</v>
      </c>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6">
        <v>760</v>
      </c>
      <c r="B23" s="5" t="s">
        <v>47</v>
      </c>
      <c r="C23" s="5" t="s">
        <v>48</v>
      </c>
      <c r="D23" s="5">
        <v>760</v>
      </c>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4">
        <v>800</v>
      </c>
      <c r="B24" s="5" t="s">
        <v>49</v>
      </c>
      <c r="C24" s="5" t="s">
        <v>50</v>
      </c>
      <c r="D24" s="5">
        <v>800</v>
      </c>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6">
        <v>900</v>
      </c>
      <c r="B25" s="5" t="s">
        <v>51</v>
      </c>
      <c r="C25" s="5"/>
      <c r="D25" s="5">
        <v>900</v>
      </c>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6">
        <v>910</v>
      </c>
      <c r="B26" s="5" t="s">
        <v>52</v>
      </c>
      <c r="C26" s="5" t="s">
        <v>53</v>
      </c>
      <c r="D26" s="5">
        <v>910</v>
      </c>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1">
        <v>1000</v>
      </c>
      <c r="B27" s="2"/>
      <c r="C27" s="2" t="s">
        <v>54</v>
      </c>
      <c r="D27" s="2">
        <v>1000</v>
      </c>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24" t="s">
        <v>55</v>
      </c>
      <c r="B29" s="25"/>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8" t="s">
        <v>0</v>
      </c>
      <c r="B30" s="8" t="s">
        <v>1</v>
      </c>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8" t="s">
        <v>56</v>
      </c>
      <c r="B31" s="8">
        <v>0</v>
      </c>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8" t="s">
        <v>57</v>
      </c>
      <c r="B32" s="8">
        <v>35</v>
      </c>
      <c r="C32" s="3"/>
      <c r="D32" s="3" t="s">
        <v>58</v>
      </c>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8" t="s">
        <v>59</v>
      </c>
      <c r="B33" s="8">
        <v>30</v>
      </c>
      <c r="C33" s="3"/>
      <c r="D33" s="3" t="s">
        <v>60</v>
      </c>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8" t="s">
        <v>61</v>
      </c>
      <c r="B34" s="8">
        <v>30</v>
      </c>
      <c r="C34" s="3"/>
      <c r="D34" s="3" t="s">
        <v>62</v>
      </c>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8" t="s">
        <v>63</v>
      </c>
      <c r="B35" s="8">
        <v>30</v>
      </c>
      <c r="C35" s="3"/>
      <c r="D35" s="3" t="s">
        <v>64</v>
      </c>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8" t="s">
        <v>65</v>
      </c>
      <c r="B36" s="8"/>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8" t="s">
        <v>66</v>
      </c>
      <c r="B37" s="8">
        <v>20</v>
      </c>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8" t="s">
        <v>67</v>
      </c>
      <c r="B38" s="8">
        <v>30</v>
      </c>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8" t="s">
        <v>68</v>
      </c>
      <c r="B39" s="8">
        <v>30</v>
      </c>
      <c r="C39" s="3"/>
      <c r="D39" s="3" t="s">
        <v>69</v>
      </c>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8" t="s">
        <v>70</v>
      </c>
      <c r="B40" s="8">
        <v>30</v>
      </c>
      <c r="C40" s="3"/>
      <c r="D40" s="3" t="s">
        <v>71</v>
      </c>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8" t="s">
        <v>72</v>
      </c>
      <c r="B41" s="8">
        <v>30</v>
      </c>
      <c r="C41" s="3"/>
      <c r="D41" s="3" t="s">
        <v>73</v>
      </c>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8" t="s">
        <v>74</v>
      </c>
      <c r="B42" s="8">
        <v>20</v>
      </c>
      <c r="C42" s="3"/>
      <c r="D42" s="3" t="s">
        <v>75</v>
      </c>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8" t="s">
        <v>76</v>
      </c>
      <c r="B43" s="9">
        <v>10</v>
      </c>
      <c r="C43" s="3"/>
      <c r="D43" s="3" t="s">
        <v>77</v>
      </c>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8" t="s">
        <v>78</v>
      </c>
      <c r="B44" s="8">
        <v>35</v>
      </c>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8" t="s">
        <v>79</v>
      </c>
      <c r="B45" s="8">
        <v>30</v>
      </c>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8" t="s">
        <v>65</v>
      </c>
      <c r="B46" s="8"/>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8" t="s">
        <v>0</v>
      </c>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8" t="s">
        <v>80</v>
      </c>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8" t="s">
        <v>81</v>
      </c>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t="s">
        <v>80</v>
      </c>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t="s">
        <v>82</v>
      </c>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t="s">
        <v>83</v>
      </c>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t="s">
        <v>84</v>
      </c>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t="s">
        <v>85</v>
      </c>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t="s">
        <v>86</v>
      </c>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10" t="s">
        <v>87</v>
      </c>
      <c r="C57" s="3"/>
      <c r="D57" s="3"/>
      <c r="E57" s="10" t="s">
        <v>87</v>
      </c>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11" t="s">
        <v>88</v>
      </c>
      <c r="C58" s="3"/>
      <c r="D58" s="3"/>
      <c r="E58" s="11" t="s">
        <v>89</v>
      </c>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12" t="s">
        <v>90</v>
      </c>
      <c r="C59" s="3"/>
      <c r="D59" s="3" t="s">
        <v>91</v>
      </c>
      <c r="E59" s="12" t="s">
        <v>92</v>
      </c>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13" t="s">
        <v>93</v>
      </c>
      <c r="C60" s="3"/>
      <c r="D60" s="3"/>
      <c r="E60" s="13" t="s">
        <v>94</v>
      </c>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13" t="s">
        <v>95</v>
      </c>
      <c r="C61" s="3"/>
      <c r="D61" s="3"/>
      <c r="E61" s="11" t="s">
        <v>96</v>
      </c>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13" t="s">
        <v>97</v>
      </c>
      <c r="C62" s="3"/>
      <c r="D62" s="3"/>
      <c r="E62" s="13" t="s">
        <v>97</v>
      </c>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13" t="s">
        <v>98</v>
      </c>
      <c r="C63" s="3"/>
      <c r="D63" s="3"/>
      <c r="E63" s="13" t="s">
        <v>98</v>
      </c>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13" t="s">
        <v>99</v>
      </c>
      <c r="C64" s="3"/>
      <c r="D64" s="3"/>
      <c r="E64" s="13" t="s">
        <v>100</v>
      </c>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13" t="s">
        <v>101</v>
      </c>
      <c r="C65" s="3"/>
      <c r="D65" s="3"/>
      <c r="E65" s="13" t="s">
        <v>102</v>
      </c>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13" t="s">
        <v>103</v>
      </c>
      <c r="C66" s="3"/>
      <c r="D66" s="3"/>
      <c r="E66" s="13" t="s">
        <v>104</v>
      </c>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13" t="s">
        <v>105</v>
      </c>
      <c r="C67" s="3"/>
      <c r="D67" s="3"/>
      <c r="E67" s="12" t="s">
        <v>106</v>
      </c>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13" t="s">
        <v>104</v>
      </c>
      <c r="C68" s="3"/>
      <c r="D68" s="3"/>
      <c r="E68" s="11" t="s">
        <v>107</v>
      </c>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12" t="s">
        <v>106</v>
      </c>
      <c r="C69" s="3"/>
      <c r="D69" s="3"/>
      <c r="E69" s="11" t="s">
        <v>108</v>
      </c>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11" t="s">
        <v>107</v>
      </c>
      <c r="C70" s="3"/>
      <c r="D70" s="3"/>
      <c r="E70" s="11" t="s">
        <v>109</v>
      </c>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11" t="s">
        <v>96</v>
      </c>
      <c r="C71" s="3"/>
      <c r="D71" s="3"/>
      <c r="E71" s="14" t="s">
        <v>110</v>
      </c>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11" t="s">
        <v>111</v>
      </c>
      <c r="C72" s="3"/>
      <c r="D72" s="3"/>
      <c r="E72" s="11"/>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11" t="s">
        <v>112</v>
      </c>
      <c r="C73" s="3"/>
      <c r="D73" s="3"/>
      <c r="E73" s="11"/>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11" t="s">
        <v>108</v>
      </c>
      <c r="C74" s="3"/>
      <c r="D74" s="3"/>
      <c r="E74" s="11"/>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11" t="s">
        <v>113</v>
      </c>
      <c r="C75" s="3"/>
      <c r="D75" s="3"/>
      <c r="E75" s="11"/>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11" t="s">
        <v>109</v>
      </c>
      <c r="C76" s="3"/>
      <c r="D76" s="3"/>
      <c r="E76" s="11"/>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14" t="s">
        <v>110</v>
      </c>
      <c r="C77" s="3"/>
      <c r="D77" s="3"/>
      <c r="E77" s="14"/>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15" t="s">
        <v>114</v>
      </c>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16" t="s">
        <v>115</v>
      </c>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17" t="s">
        <v>116</v>
      </c>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17" t="s">
        <v>117</v>
      </c>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18" t="s">
        <v>118</v>
      </c>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19"/>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20"/>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21"/>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sheetData>
  <mergeCells count="1">
    <mergeCell ref="A29:B29"/>
  </mergeCells>
  <pageMargins left="0.7" right="0.7" top="0.75" bottom="0.75" header="0" footer="0"/>
  <pageSetup orientation="portrait"/>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50"/>
  <sheetViews>
    <sheetView workbookViewId="0"/>
  </sheetViews>
  <sheetFormatPr baseColWidth="10" defaultColWidth="14.42578125" defaultRowHeight="15" customHeight="1" x14ac:dyDescent="0.25"/>
  <cols>
    <col min="1" max="6" width="11.42578125" customWidth="1"/>
    <col min="7" max="26" width="10.7109375" customWidth="1"/>
  </cols>
  <sheetData>
    <row r="1" spans="1:26" x14ac:dyDescent="0.25">
      <c r="A1" s="22" t="s">
        <v>119</v>
      </c>
      <c r="B1" s="3"/>
      <c r="C1" s="3"/>
      <c r="D1" s="3"/>
      <c r="E1" s="3"/>
      <c r="F1" s="3"/>
      <c r="G1" s="3"/>
      <c r="H1" s="3"/>
      <c r="I1" s="3"/>
      <c r="J1" s="3"/>
      <c r="K1" s="3"/>
      <c r="L1" s="3"/>
      <c r="M1" s="3"/>
      <c r="N1" s="3"/>
      <c r="O1" s="3"/>
      <c r="P1" s="3"/>
      <c r="Q1" s="3"/>
      <c r="R1" s="3"/>
      <c r="S1" s="3"/>
      <c r="T1" s="3"/>
      <c r="U1" s="3"/>
      <c r="V1" s="3"/>
      <c r="W1" s="3"/>
      <c r="X1" s="3"/>
      <c r="Y1" s="3"/>
      <c r="Z1" s="3"/>
    </row>
    <row r="2" spans="1:26" x14ac:dyDescent="0.25">
      <c r="A2" s="23">
        <v>43466</v>
      </c>
      <c r="B2" s="3"/>
      <c r="C2" s="3"/>
      <c r="D2" s="3"/>
      <c r="E2" s="3"/>
      <c r="F2" s="3"/>
      <c r="G2" s="3"/>
      <c r="H2" s="3"/>
      <c r="I2" s="3"/>
      <c r="J2" s="3"/>
      <c r="K2" s="3"/>
      <c r="L2" s="3"/>
      <c r="M2" s="3"/>
      <c r="N2" s="3"/>
      <c r="O2" s="3"/>
      <c r="P2" s="3"/>
      <c r="Q2" s="3"/>
      <c r="R2" s="3"/>
      <c r="S2" s="3"/>
      <c r="T2" s="3"/>
      <c r="U2" s="3"/>
      <c r="V2" s="3"/>
      <c r="W2" s="3"/>
      <c r="X2" s="3"/>
      <c r="Y2" s="3"/>
      <c r="Z2" s="3"/>
    </row>
    <row r="3" spans="1:26" x14ac:dyDescent="0.25">
      <c r="A3" s="23">
        <v>43472</v>
      </c>
      <c r="B3" s="3"/>
      <c r="C3" s="3"/>
      <c r="D3" s="3"/>
      <c r="E3" s="3"/>
      <c r="F3" s="3"/>
      <c r="G3" s="3"/>
      <c r="H3" s="3"/>
      <c r="I3" s="3"/>
      <c r="J3" s="3"/>
      <c r="K3" s="3"/>
      <c r="L3" s="3"/>
      <c r="M3" s="3"/>
      <c r="N3" s="3"/>
      <c r="O3" s="3"/>
      <c r="P3" s="3"/>
      <c r="Q3" s="3"/>
      <c r="R3" s="3"/>
      <c r="S3" s="3"/>
      <c r="T3" s="3"/>
      <c r="U3" s="3"/>
      <c r="V3" s="3"/>
      <c r="W3" s="3"/>
      <c r="X3" s="3"/>
      <c r="Y3" s="3"/>
      <c r="Z3" s="3"/>
    </row>
    <row r="4" spans="1:26" x14ac:dyDescent="0.25">
      <c r="A4" s="23">
        <v>43549</v>
      </c>
      <c r="B4" s="3"/>
      <c r="C4" s="3"/>
      <c r="D4" s="3"/>
      <c r="E4" s="3"/>
      <c r="F4" s="3"/>
      <c r="G4" s="3"/>
      <c r="H4" s="3"/>
      <c r="I4" s="3"/>
      <c r="J4" s="3"/>
      <c r="K4" s="3"/>
      <c r="L4" s="3"/>
      <c r="M4" s="3"/>
      <c r="N4" s="3"/>
      <c r="O4" s="3"/>
      <c r="P4" s="3"/>
      <c r="Q4" s="3"/>
      <c r="R4" s="3"/>
      <c r="S4" s="3"/>
      <c r="T4" s="3"/>
      <c r="U4" s="3"/>
      <c r="V4" s="3"/>
      <c r="W4" s="3"/>
      <c r="X4" s="3"/>
      <c r="Y4" s="3"/>
      <c r="Z4" s="3"/>
    </row>
    <row r="5" spans="1:26" x14ac:dyDescent="0.25">
      <c r="A5" s="23">
        <v>43573</v>
      </c>
      <c r="B5" s="3"/>
      <c r="C5" s="3"/>
      <c r="D5" s="3"/>
      <c r="E5" s="3"/>
      <c r="F5" s="3"/>
      <c r="G5" s="3"/>
      <c r="H5" s="3"/>
      <c r="I5" s="3"/>
      <c r="J5" s="3"/>
      <c r="K5" s="3"/>
      <c r="L5" s="3"/>
      <c r="M5" s="3"/>
      <c r="N5" s="3"/>
      <c r="O5" s="3"/>
      <c r="P5" s="3"/>
      <c r="Q5" s="3"/>
      <c r="R5" s="3"/>
      <c r="S5" s="3"/>
      <c r="T5" s="3"/>
      <c r="U5" s="3"/>
      <c r="V5" s="3"/>
      <c r="W5" s="3"/>
      <c r="X5" s="3"/>
      <c r="Y5" s="3"/>
      <c r="Z5" s="3"/>
    </row>
    <row r="6" spans="1:26" x14ac:dyDescent="0.25">
      <c r="A6" s="23">
        <v>43574</v>
      </c>
      <c r="B6" s="3"/>
      <c r="C6" s="3"/>
      <c r="D6" s="3"/>
      <c r="E6" s="3"/>
      <c r="F6" s="3"/>
      <c r="G6" s="3"/>
      <c r="H6" s="3"/>
      <c r="I6" s="3"/>
      <c r="J6" s="3"/>
      <c r="K6" s="3"/>
      <c r="L6" s="3"/>
      <c r="M6" s="3"/>
      <c r="N6" s="3"/>
      <c r="O6" s="3"/>
      <c r="P6" s="3"/>
      <c r="Q6" s="3"/>
      <c r="R6" s="3"/>
      <c r="S6" s="3"/>
      <c r="T6" s="3"/>
      <c r="U6" s="3"/>
      <c r="V6" s="3"/>
      <c r="W6" s="3"/>
      <c r="X6" s="3"/>
      <c r="Y6" s="3"/>
      <c r="Z6" s="3"/>
    </row>
    <row r="7" spans="1:26" x14ac:dyDescent="0.25">
      <c r="A7" s="23">
        <v>43586</v>
      </c>
      <c r="B7" s="3"/>
      <c r="C7" s="3"/>
      <c r="D7" s="3"/>
      <c r="E7" s="3"/>
      <c r="F7" s="3"/>
      <c r="G7" s="3"/>
      <c r="H7" s="3"/>
      <c r="I7" s="3"/>
      <c r="J7" s="3"/>
      <c r="K7" s="3"/>
      <c r="L7" s="3"/>
      <c r="M7" s="3"/>
      <c r="N7" s="3"/>
      <c r="O7" s="3"/>
      <c r="P7" s="3"/>
      <c r="Q7" s="3"/>
      <c r="R7" s="3"/>
      <c r="S7" s="3"/>
      <c r="T7" s="3"/>
      <c r="U7" s="3"/>
      <c r="V7" s="3"/>
      <c r="W7" s="3"/>
      <c r="X7" s="3"/>
      <c r="Y7" s="3"/>
      <c r="Z7" s="3"/>
    </row>
    <row r="8" spans="1:26" x14ac:dyDescent="0.25">
      <c r="A8" s="23">
        <v>43619</v>
      </c>
      <c r="B8" s="3"/>
      <c r="C8" s="3"/>
      <c r="D8" s="3"/>
      <c r="E8" s="3"/>
      <c r="F8" s="3"/>
      <c r="G8" s="3"/>
      <c r="H8" s="3"/>
      <c r="I8" s="3"/>
      <c r="J8" s="3"/>
      <c r="K8" s="3"/>
      <c r="L8" s="3"/>
      <c r="M8" s="3"/>
      <c r="N8" s="3"/>
      <c r="O8" s="3"/>
      <c r="P8" s="3"/>
      <c r="Q8" s="3"/>
      <c r="R8" s="3"/>
      <c r="S8" s="3"/>
      <c r="T8" s="3"/>
      <c r="U8" s="3"/>
      <c r="V8" s="3"/>
      <c r="W8" s="3"/>
      <c r="X8" s="3"/>
      <c r="Y8" s="3"/>
      <c r="Z8" s="3"/>
    </row>
    <row r="9" spans="1:26" x14ac:dyDescent="0.25">
      <c r="A9" s="23">
        <v>43640</v>
      </c>
      <c r="B9" s="3"/>
      <c r="C9" s="3"/>
      <c r="D9" s="3"/>
      <c r="E9" s="3"/>
      <c r="F9" s="3"/>
      <c r="G9" s="3"/>
      <c r="H9" s="3"/>
      <c r="I9" s="3"/>
      <c r="J9" s="3"/>
      <c r="K9" s="3"/>
      <c r="L9" s="3"/>
      <c r="M9" s="3"/>
      <c r="N9" s="3"/>
      <c r="O9" s="3"/>
      <c r="P9" s="3"/>
      <c r="Q9" s="3"/>
      <c r="R9" s="3"/>
      <c r="S9" s="3"/>
      <c r="T9" s="3"/>
      <c r="U9" s="3"/>
      <c r="V9" s="3"/>
      <c r="W9" s="3"/>
      <c r="X9" s="3"/>
      <c r="Y9" s="3"/>
      <c r="Z9" s="3"/>
    </row>
    <row r="10" spans="1:26" x14ac:dyDescent="0.25">
      <c r="A10" s="23">
        <v>43647</v>
      </c>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23">
        <v>43666</v>
      </c>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5">
      <c r="A12" s="23">
        <v>43684</v>
      </c>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23">
        <v>43696</v>
      </c>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23">
        <v>43752</v>
      </c>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23">
        <v>43773</v>
      </c>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23">
        <v>43780</v>
      </c>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23">
        <v>43807</v>
      </c>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23">
        <v>43824</v>
      </c>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23">
        <v>43831</v>
      </c>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23">
        <v>43836</v>
      </c>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23">
        <v>43913</v>
      </c>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23">
        <v>43927</v>
      </c>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23">
        <v>43928</v>
      </c>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23">
        <v>43929</v>
      </c>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23">
        <v>43930</v>
      </c>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23">
        <v>43931</v>
      </c>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23">
        <v>43952</v>
      </c>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23">
        <v>43976</v>
      </c>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23">
        <v>43997</v>
      </c>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23">
        <v>44004</v>
      </c>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23">
        <v>44011</v>
      </c>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23">
        <v>44032</v>
      </c>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23">
        <v>44050</v>
      </c>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23">
        <v>44060</v>
      </c>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23">
        <v>44116</v>
      </c>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23">
        <v>44137</v>
      </c>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23">
        <v>44151</v>
      </c>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23">
        <v>44173</v>
      </c>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23">
        <v>44190</v>
      </c>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23">
        <v>44197</v>
      </c>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23">
        <v>44207</v>
      </c>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23">
        <v>44277</v>
      </c>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23">
        <v>44287</v>
      </c>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23">
        <v>44288</v>
      </c>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23">
        <v>44317</v>
      </c>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23">
        <v>44333</v>
      </c>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23">
        <v>44354</v>
      </c>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23">
        <v>44361</v>
      </c>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23">
        <v>44382</v>
      </c>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23">
        <v>44397</v>
      </c>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23">
        <v>44415</v>
      </c>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23">
        <v>44424</v>
      </c>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23">
        <v>44487</v>
      </c>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23">
        <v>44501</v>
      </c>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23">
        <v>44515</v>
      </c>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23">
        <v>44538</v>
      </c>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23">
        <v>44555</v>
      </c>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23">
        <v>44562</v>
      </c>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23">
        <v>44571</v>
      </c>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23">
        <v>44641</v>
      </c>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23">
        <v>44665</v>
      </c>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23">
        <v>44666</v>
      </c>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23">
        <v>44682</v>
      </c>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23">
        <v>44711</v>
      </c>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23">
        <v>44732</v>
      </c>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23">
        <v>44739</v>
      </c>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23">
        <v>44746</v>
      </c>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23">
        <v>44762</v>
      </c>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23">
        <v>44780</v>
      </c>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23">
        <v>44788</v>
      </c>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23">
        <v>44851</v>
      </c>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23">
        <v>44872</v>
      </c>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23">
        <v>44879</v>
      </c>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23">
        <v>44903</v>
      </c>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23">
        <v>44920</v>
      </c>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23">
        <v>44927</v>
      </c>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23">
        <v>44935</v>
      </c>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23">
        <v>45005</v>
      </c>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23">
        <v>45022</v>
      </c>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23">
        <v>45023</v>
      </c>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23">
        <v>45047</v>
      </c>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23">
        <v>45068</v>
      </c>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23">
        <v>45089</v>
      </c>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23">
        <v>45096</v>
      </c>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23">
        <v>45110</v>
      </c>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23">
        <v>45127</v>
      </c>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23">
        <v>45145</v>
      </c>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23">
        <v>45159</v>
      </c>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23">
        <v>45215</v>
      </c>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23">
        <v>45236</v>
      </c>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23">
        <v>45243</v>
      </c>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23">
        <v>45268</v>
      </c>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23">
        <v>45285</v>
      </c>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23">
        <v>45292</v>
      </c>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23">
        <v>45299</v>
      </c>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23">
        <v>45376</v>
      </c>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23">
        <v>45379</v>
      </c>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23">
        <v>45380</v>
      </c>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23">
        <v>45413</v>
      </c>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23">
        <v>45425</v>
      </c>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23">
        <v>45446</v>
      </c>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23">
        <v>45453</v>
      </c>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23">
        <v>45474</v>
      </c>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23">
        <v>45493</v>
      </c>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23">
        <v>45511</v>
      </c>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23">
        <v>45523</v>
      </c>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23">
        <v>45579</v>
      </c>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23">
        <v>45600</v>
      </c>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23">
        <v>45607</v>
      </c>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23">
        <v>45634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23">
        <v>45651</v>
      </c>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23">
        <v>45658</v>
      </c>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23">
        <v>45663</v>
      </c>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23">
        <v>45740</v>
      </c>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23">
        <v>45764</v>
      </c>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23">
        <v>45765</v>
      </c>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23">
        <v>45778</v>
      </c>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23">
        <v>45810</v>
      </c>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23">
        <v>45831</v>
      </c>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23">
        <v>45838</v>
      </c>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23">
        <v>45858</v>
      </c>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23">
        <v>45876</v>
      </c>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23">
        <v>45887</v>
      </c>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23">
        <v>45943</v>
      </c>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23">
        <v>45964</v>
      </c>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23">
        <v>45978</v>
      </c>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23">
        <v>45999</v>
      </c>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23">
        <v>46016</v>
      </c>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23">
        <v>46023</v>
      </c>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23">
        <v>46034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23">
        <v>46104</v>
      </c>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23">
        <v>46114</v>
      </c>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23">
        <v>46115</v>
      </c>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23">
        <v>46143</v>
      </c>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23">
        <v>46160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23">
        <v>46181</v>
      </c>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23">
        <v>46188</v>
      </c>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23">
        <v>46202</v>
      </c>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23">
        <v>46223</v>
      </c>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23">
        <v>46241</v>
      </c>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23">
        <v>46251</v>
      </c>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23">
        <v>46307</v>
      </c>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23">
        <v>46328</v>
      </c>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23">
        <v>46342</v>
      </c>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23">
        <v>46364</v>
      </c>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23">
        <v>46381</v>
      </c>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73"/>
  <sheetViews>
    <sheetView tabSelected="1" workbookViewId="0">
      <pane ySplit="5" topLeftCell="A6" activePane="bottomLeft" state="frozen"/>
      <selection pane="bottomLeft" activeCell="A6" sqref="A6"/>
    </sheetView>
  </sheetViews>
  <sheetFormatPr baseColWidth="10" defaultColWidth="14.42578125" defaultRowHeight="15" customHeight="1" x14ac:dyDescent="0.25"/>
  <cols>
    <col min="1" max="1" width="14.85546875" style="26" customWidth="1"/>
    <col min="2" max="2" width="13.140625" style="26" customWidth="1"/>
    <col min="3" max="3" width="19.7109375" style="26" customWidth="1"/>
    <col min="4" max="4" width="33" style="26" customWidth="1"/>
    <col min="5" max="5" width="33.140625" style="26" customWidth="1"/>
    <col min="6" max="6" width="16.85546875" style="26" customWidth="1"/>
    <col min="7" max="7" width="20.7109375" style="26" customWidth="1"/>
    <col min="8" max="8" width="10.42578125" style="26" customWidth="1"/>
    <col min="9" max="9" width="34.28515625" style="26" customWidth="1"/>
    <col min="10" max="10" width="87.140625" style="26" customWidth="1"/>
    <col min="11" max="11" width="49.42578125" style="26" customWidth="1"/>
    <col min="12" max="12" width="13" style="26" customWidth="1"/>
    <col min="13" max="13" width="19.28515625" style="101" customWidth="1"/>
    <col min="14" max="14" width="73.85546875" style="26" customWidth="1"/>
    <col min="15" max="16384" width="14.42578125" style="26"/>
  </cols>
  <sheetData>
    <row r="1" spans="1:14" s="90" customFormat="1" ht="12" x14ac:dyDescent="0.2">
      <c r="A1" s="85"/>
      <c r="B1" s="86"/>
      <c r="C1" s="87" t="e">
        <f>#REF!&gt;=4</f>
        <v>#REF!</v>
      </c>
      <c r="D1" s="88"/>
      <c r="E1" s="88"/>
      <c r="F1" s="88"/>
      <c r="G1" s="88"/>
      <c r="H1" s="88"/>
      <c r="I1" s="88"/>
      <c r="J1" s="88"/>
      <c r="K1" s="88"/>
      <c r="L1" s="88"/>
      <c r="M1" s="88"/>
      <c r="N1" s="89"/>
    </row>
    <row r="2" spans="1:14" s="90" customFormat="1" ht="12" x14ac:dyDescent="0.2">
      <c r="A2" s="91"/>
      <c r="B2" s="92"/>
      <c r="C2" s="87" t="s">
        <v>120</v>
      </c>
      <c r="D2" s="88"/>
      <c r="E2" s="88"/>
      <c r="F2" s="88"/>
      <c r="G2" s="88"/>
      <c r="H2" s="88"/>
      <c r="I2" s="88"/>
      <c r="J2" s="88"/>
      <c r="K2" s="88"/>
      <c r="L2" s="88"/>
      <c r="M2" s="88"/>
      <c r="N2" s="89"/>
    </row>
    <row r="3" spans="1:14" s="90" customFormat="1" ht="22.5" customHeight="1" x14ac:dyDescent="0.2">
      <c r="A3" s="93" t="s">
        <v>121</v>
      </c>
      <c r="B3" s="94"/>
      <c r="C3" s="94"/>
      <c r="D3" s="94"/>
      <c r="E3" s="94"/>
      <c r="F3" s="94"/>
      <c r="G3" s="93" t="s">
        <v>126</v>
      </c>
      <c r="H3" s="93" t="s">
        <v>127</v>
      </c>
      <c r="I3" s="95" t="s">
        <v>136</v>
      </c>
      <c r="J3" s="93" t="s">
        <v>128</v>
      </c>
      <c r="K3" s="93" t="s">
        <v>129</v>
      </c>
      <c r="L3" s="93" t="s">
        <v>122</v>
      </c>
      <c r="M3" s="93"/>
      <c r="N3" s="93" t="s">
        <v>123</v>
      </c>
    </row>
    <row r="4" spans="1:14" s="90" customFormat="1" ht="30" customHeight="1" x14ac:dyDescent="0.2">
      <c r="A4" s="93" t="s">
        <v>124</v>
      </c>
      <c r="B4" s="93"/>
      <c r="C4" s="93"/>
      <c r="D4" s="93"/>
      <c r="E4" s="93"/>
      <c r="F4" s="96" t="s">
        <v>125</v>
      </c>
      <c r="G4" s="93"/>
      <c r="H4" s="93"/>
      <c r="I4" s="95"/>
      <c r="J4" s="93"/>
      <c r="K4" s="93"/>
      <c r="L4" s="93"/>
      <c r="M4" s="93"/>
      <c r="N4" s="93"/>
    </row>
    <row r="5" spans="1:14" s="90" customFormat="1" ht="36" x14ac:dyDescent="0.2">
      <c r="A5" s="96" t="s">
        <v>132</v>
      </c>
      <c r="B5" s="96" t="s">
        <v>133</v>
      </c>
      <c r="C5" s="96" t="s">
        <v>134</v>
      </c>
      <c r="D5" s="96" t="s">
        <v>80</v>
      </c>
      <c r="E5" s="97" t="s">
        <v>81</v>
      </c>
      <c r="F5" s="96"/>
      <c r="G5" s="93"/>
      <c r="H5" s="93"/>
      <c r="I5" s="96" t="s">
        <v>136</v>
      </c>
      <c r="J5" s="93"/>
      <c r="K5" s="93"/>
      <c r="L5" s="96" t="s">
        <v>130</v>
      </c>
      <c r="M5" s="96" t="s">
        <v>131</v>
      </c>
      <c r="N5" s="93"/>
    </row>
    <row r="6" spans="1:14" ht="15.75" customHeight="1" x14ac:dyDescent="0.25">
      <c r="A6" s="27" t="s">
        <v>72</v>
      </c>
      <c r="B6" s="28">
        <v>800</v>
      </c>
      <c r="C6" s="28" t="s">
        <v>82</v>
      </c>
      <c r="D6" s="28">
        <v>392772022</v>
      </c>
      <c r="E6" s="29">
        <v>20227100017082</v>
      </c>
      <c r="F6" s="30">
        <v>44595</v>
      </c>
      <c r="G6" s="31">
        <f>IFERROR(WORKDAY(F6,H6,FESTIVOS!$A$2:$V$146),"")</f>
        <v>44609</v>
      </c>
      <c r="H6" s="32">
        <v>10</v>
      </c>
      <c r="I6" s="33" t="s">
        <v>111</v>
      </c>
      <c r="J6" s="34" t="s">
        <v>137</v>
      </c>
      <c r="K6" s="35" t="str">
        <f>IFERROR(VLOOKUP('Febrero 2022'!B6,Dependencias!$A$2:$V$27,2,FALSE),"")</f>
        <v>Dirección de Lectura y Bibliotecas</v>
      </c>
      <c r="L6" s="98">
        <v>44607</v>
      </c>
      <c r="M6" s="33" t="e">
        <f>IF(L6="","No hay fecha de respuesta!",NETWORKDAYS(F6,L6,FESTIVOS!A1:A145))</f>
        <v>#VALUE!</v>
      </c>
      <c r="N6" s="36" t="s">
        <v>138</v>
      </c>
    </row>
    <row r="7" spans="1:14" ht="15.75" customHeight="1" x14ac:dyDescent="0.25">
      <c r="A7" s="37" t="s">
        <v>74</v>
      </c>
      <c r="B7" s="38">
        <v>700</v>
      </c>
      <c r="C7" s="38" t="s">
        <v>82</v>
      </c>
      <c r="D7" s="38">
        <v>333662022</v>
      </c>
      <c r="E7" s="39">
        <v>20227100017862</v>
      </c>
      <c r="F7" s="40">
        <v>44593</v>
      </c>
      <c r="G7" s="41">
        <f>IFERROR(WORKDAY(F7,H7,FESTIVOS!$A$2:$V$146),"")</f>
        <v>44607</v>
      </c>
      <c r="H7" s="32">
        <v>10</v>
      </c>
      <c r="I7" s="33" t="s">
        <v>111</v>
      </c>
      <c r="J7" s="42" t="s">
        <v>139</v>
      </c>
      <c r="K7" s="43" t="str">
        <f>IFERROR(VLOOKUP('Febrero 2022'!B7,Dependencias!$A$2:$V$27,2,FALSE),"")</f>
        <v>Direccion de Gestion Corporativa</v>
      </c>
      <c r="L7" s="52">
        <v>44606</v>
      </c>
      <c r="M7" s="100">
        <f>IF(L7="","No hay fecha de respuesta!",NETWORKDAYS(F7,L7,FESTIVOS!$A$2:$A$146))</f>
        <v>10</v>
      </c>
      <c r="N7" s="44" t="s">
        <v>140</v>
      </c>
    </row>
    <row r="8" spans="1:14" ht="15.75" customHeight="1" x14ac:dyDescent="0.25">
      <c r="A8" s="37" t="s">
        <v>74</v>
      </c>
      <c r="B8" s="38">
        <v>700</v>
      </c>
      <c r="C8" s="38" t="s">
        <v>82</v>
      </c>
      <c r="D8" s="45">
        <v>439372022</v>
      </c>
      <c r="E8" s="46">
        <v>20227100017512</v>
      </c>
      <c r="F8" s="47">
        <v>44593</v>
      </c>
      <c r="G8" s="41">
        <f>IFERROR(WORKDAY(F8,H8,FESTIVOS!$A$2:$V$146),"")</f>
        <v>44600</v>
      </c>
      <c r="H8" s="32">
        <v>5</v>
      </c>
      <c r="I8" s="33" t="s">
        <v>101</v>
      </c>
      <c r="J8" s="42" t="s">
        <v>141</v>
      </c>
      <c r="K8" s="43" t="str">
        <f>IFERROR(VLOOKUP('Febrero 2022'!B8,Dependencias!$A$2:$V$27,2,FALSE),"")</f>
        <v>Direccion de Gestion Corporativa</v>
      </c>
      <c r="L8" s="54">
        <v>44599</v>
      </c>
      <c r="M8" s="100">
        <f>IF(L8="","No hay fecha de respuesta!",NETWORKDAYS(F8,L8,FESTIVOS!$A$2:$A$146))</f>
        <v>5</v>
      </c>
      <c r="N8" s="42" t="s">
        <v>135</v>
      </c>
    </row>
    <row r="9" spans="1:14" ht="15.75" customHeight="1" x14ac:dyDescent="0.25">
      <c r="A9" s="37" t="s">
        <v>74</v>
      </c>
      <c r="B9" s="38">
        <v>700</v>
      </c>
      <c r="C9" s="48" t="s">
        <v>80</v>
      </c>
      <c r="D9" s="45">
        <v>428132022</v>
      </c>
      <c r="E9" s="46">
        <v>20227100017512</v>
      </c>
      <c r="F9" s="47">
        <v>44593</v>
      </c>
      <c r="G9" s="41">
        <f>IFERROR(WORKDAY(F9,H9,FESTIVOS!$A$2:$V$146),"")</f>
        <v>44600</v>
      </c>
      <c r="H9" s="32">
        <v>5</v>
      </c>
      <c r="I9" s="33" t="s">
        <v>101</v>
      </c>
      <c r="J9" s="42" t="s">
        <v>141</v>
      </c>
      <c r="K9" s="43" t="str">
        <f>IFERROR(VLOOKUP('Febrero 2022'!B9,Dependencias!$A$2:$V$27,2,FALSE),"")</f>
        <v>Direccion de Gestion Corporativa</v>
      </c>
      <c r="L9" s="54">
        <v>44599</v>
      </c>
      <c r="M9" s="100">
        <f>IF(L9="","No hay fecha de respuesta!",NETWORKDAYS(F9,L9,FESTIVOS!$A$2:$A$146))</f>
        <v>5</v>
      </c>
      <c r="N9" s="42" t="s">
        <v>135</v>
      </c>
    </row>
    <row r="10" spans="1:14" ht="15.75" customHeight="1" x14ac:dyDescent="0.25">
      <c r="A10" s="37" t="s">
        <v>74</v>
      </c>
      <c r="B10" s="49">
        <v>230</v>
      </c>
      <c r="C10" s="38" t="s">
        <v>82</v>
      </c>
      <c r="D10" s="39">
        <v>447872022</v>
      </c>
      <c r="E10" s="39">
        <v>20227100018682</v>
      </c>
      <c r="F10" s="47">
        <v>44593</v>
      </c>
      <c r="G10" s="41">
        <f>IFERROR(WORKDAY(F10,H10,FESTIVOS!$A$2:$V$146),"")</f>
        <v>44621</v>
      </c>
      <c r="H10" s="32">
        <v>20</v>
      </c>
      <c r="I10" s="33" t="s">
        <v>106</v>
      </c>
      <c r="J10" s="42" t="s">
        <v>142</v>
      </c>
      <c r="K10" s="43" t="str">
        <f>IFERROR(VLOOKUP('Febrero 2022'!B10,Dependencias!$A$2:$V$27,2,FALSE),"")</f>
        <v>Direccion de Personas Juridicas</v>
      </c>
      <c r="L10" s="52">
        <v>44603</v>
      </c>
      <c r="M10" s="100">
        <f>IF(L10="","No hay fecha de respuesta!",NETWORKDAYS(F10,L10,FESTIVOS!$A$2:$A$146))</f>
        <v>9</v>
      </c>
      <c r="N10" s="44" t="s">
        <v>143</v>
      </c>
    </row>
    <row r="11" spans="1:14" ht="15.75" customHeight="1" x14ac:dyDescent="0.25">
      <c r="A11" s="37" t="s">
        <v>74</v>
      </c>
      <c r="B11" s="49">
        <v>310</v>
      </c>
      <c r="C11" s="38" t="s">
        <v>82</v>
      </c>
      <c r="D11" s="39">
        <v>491132022</v>
      </c>
      <c r="E11" s="39">
        <v>20227100018692</v>
      </c>
      <c r="F11" s="47">
        <v>44593</v>
      </c>
      <c r="G11" s="41">
        <f>IFERROR(WORKDAY(F11,H11,FESTIVOS!$A$2:$V$146),"")</f>
        <v>44621</v>
      </c>
      <c r="H11" s="32">
        <v>20</v>
      </c>
      <c r="I11" s="50" t="s">
        <v>112</v>
      </c>
      <c r="J11" s="49" t="s">
        <v>144</v>
      </c>
      <c r="K11" s="43" t="str">
        <f>IFERROR(VLOOKUP('Febrero 2022'!B11,Dependencias!$A$2:$V$27,2,FALSE),"")</f>
        <v>Subdirección de Gestión Cultural y Artística</v>
      </c>
      <c r="L11" s="52">
        <v>44603</v>
      </c>
      <c r="M11" s="100">
        <f>IF(L11="","No hay fecha de respuesta!",NETWORKDAYS(F11,L11,FESTIVOS!$A$2:$A$146))</f>
        <v>9</v>
      </c>
      <c r="N11" s="44" t="s">
        <v>145</v>
      </c>
    </row>
    <row r="12" spans="1:14" ht="15.75" customHeight="1" x14ac:dyDescent="0.25">
      <c r="A12" s="37" t="s">
        <v>74</v>
      </c>
      <c r="B12" s="49">
        <v>310</v>
      </c>
      <c r="C12" s="38" t="s">
        <v>82</v>
      </c>
      <c r="D12" s="39">
        <v>491382022</v>
      </c>
      <c r="E12" s="39">
        <v>20227100018762</v>
      </c>
      <c r="F12" s="47">
        <v>44593</v>
      </c>
      <c r="G12" s="41">
        <f>IFERROR(WORKDAY(F12,H12,FESTIVOS!$A$2:$V$146),"")</f>
        <v>44621</v>
      </c>
      <c r="H12" s="32">
        <v>20</v>
      </c>
      <c r="I12" s="50" t="s">
        <v>112</v>
      </c>
      <c r="J12" s="49" t="s">
        <v>146</v>
      </c>
      <c r="K12" s="43" t="str">
        <f>IFERROR(VLOOKUP('Febrero 2022'!B12,Dependencias!$A$2:$V$27,2,FALSE),"")</f>
        <v>Subdirección de Gestión Cultural y Artística</v>
      </c>
      <c r="L12" s="99">
        <v>44609</v>
      </c>
      <c r="M12" s="100">
        <f>IF(L12="","No hay fecha de respuesta!",NETWORKDAYS(F12,L12,FESTIVOS!$A$2:$A$146))</f>
        <v>13</v>
      </c>
      <c r="N12" s="44" t="s">
        <v>147</v>
      </c>
    </row>
    <row r="13" spans="1:14" ht="15.75" customHeight="1" x14ac:dyDescent="0.25">
      <c r="A13" s="37" t="s">
        <v>74</v>
      </c>
      <c r="B13" s="38">
        <v>310</v>
      </c>
      <c r="C13" s="38" t="s">
        <v>82</v>
      </c>
      <c r="D13" s="49">
        <v>355872022</v>
      </c>
      <c r="E13" s="39">
        <v>20227100018772</v>
      </c>
      <c r="F13" s="47">
        <v>44593</v>
      </c>
      <c r="G13" s="41">
        <f>IFERROR(WORKDAY(F13,H13,FESTIVOS!$A$2:$V$146),"")</f>
        <v>44621</v>
      </c>
      <c r="H13" s="32">
        <v>20</v>
      </c>
      <c r="I13" s="50" t="s">
        <v>112</v>
      </c>
      <c r="J13" s="49" t="s">
        <v>144</v>
      </c>
      <c r="K13" s="43" t="str">
        <f>IFERROR(VLOOKUP('Febrero 2022'!B13,Dependencias!$A$2:$V$27,2,FALSE),"")</f>
        <v>Subdirección de Gestión Cultural y Artística</v>
      </c>
      <c r="L13" s="99">
        <v>44614</v>
      </c>
      <c r="M13" s="100">
        <f>IF(L13="","No hay fecha de respuesta!",NETWORKDAYS(F13,L13,FESTIVOS!$A$2:$A$146))</f>
        <v>16</v>
      </c>
      <c r="N13" s="44" t="s">
        <v>148</v>
      </c>
    </row>
    <row r="14" spans="1:14" ht="15.75" customHeight="1" x14ac:dyDescent="0.25">
      <c r="A14" s="37" t="s">
        <v>74</v>
      </c>
      <c r="B14" s="38">
        <v>310</v>
      </c>
      <c r="C14" s="38" t="s">
        <v>82</v>
      </c>
      <c r="D14" s="39">
        <v>491522022</v>
      </c>
      <c r="E14" s="39">
        <v>20227100018842</v>
      </c>
      <c r="F14" s="47">
        <v>44593</v>
      </c>
      <c r="G14" s="41">
        <f>IFERROR(WORKDAY(F14,H14,FESTIVOS!$A$2:$V$146),"")</f>
        <v>44621</v>
      </c>
      <c r="H14" s="32">
        <v>20</v>
      </c>
      <c r="I14" s="50" t="s">
        <v>112</v>
      </c>
      <c r="J14" s="49" t="s">
        <v>149</v>
      </c>
      <c r="K14" s="43" t="str">
        <f>IFERROR(VLOOKUP('Febrero 2022'!B14,Dependencias!$A$2:$V$27,2,FALSE),"")</f>
        <v>Subdirección de Gestión Cultural y Artística</v>
      </c>
      <c r="L14" s="99">
        <v>44609</v>
      </c>
      <c r="M14" s="100">
        <f>IF(L14="","No hay fecha de respuesta!",NETWORKDAYS(F14,L14,FESTIVOS!$A$2:$A$146))</f>
        <v>13</v>
      </c>
      <c r="N14" s="44" t="s">
        <v>150</v>
      </c>
    </row>
    <row r="15" spans="1:14" ht="15.75" customHeight="1" x14ac:dyDescent="0.25">
      <c r="A15" s="37" t="s">
        <v>74</v>
      </c>
      <c r="B15" s="49">
        <v>730</v>
      </c>
      <c r="C15" s="38" t="s">
        <v>82</v>
      </c>
      <c r="D15" s="49">
        <v>364962022</v>
      </c>
      <c r="E15" s="39">
        <v>20227100019052</v>
      </c>
      <c r="F15" s="51">
        <v>44594</v>
      </c>
      <c r="G15" s="41">
        <f>IFERROR(WORKDAY(F15,H15,FESTIVOS!$A$2:$V$146),"")</f>
        <v>44622</v>
      </c>
      <c r="H15" s="32">
        <v>20</v>
      </c>
      <c r="I15" s="50" t="s">
        <v>103</v>
      </c>
      <c r="J15" s="49" t="s">
        <v>151</v>
      </c>
      <c r="K15" s="43" t="str">
        <f>IFERROR(VLOOKUP('Febrero 2022'!B15,Dependencias!$A$2:$V$27,2,FALSE),"")</f>
        <v>Grupo Interno De Trabajo De Gestión Del Talento Humano</v>
      </c>
      <c r="L15" s="52">
        <v>44614</v>
      </c>
      <c r="M15" s="100">
        <f>IF(L15="","No hay fecha de respuesta!",NETWORKDAYS(F15,L15,FESTIVOS!$A$2:$A$146))</f>
        <v>15</v>
      </c>
      <c r="N15" s="44" t="s">
        <v>152</v>
      </c>
    </row>
    <row r="16" spans="1:14" ht="15.75" customHeight="1" x14ac:dyDescent="0.25">
      <c r="A16" s="37" t="s">
        <v>61</v>
      </c>
      <c r="B16" s="49">
        <v>900</v>
      </c>
      <c r="C16" s="38" t="s">
        <v>82</v>
      </c>
      <c r="D16" s="49">
        <v>386662022</v>
      </c>
      <c r="E16" s="39">
        <v>20227100019162</v>
      </c>
      <c r="F16" s="51">
        <v>44595</v>
      </c>
      <c r="G16" s="41">
        <f>IFERROR(WORKDAY(F16,H16,FESTIVOS!$A$2:$V$146),"")</f>
        <v>44602</v>
      </c>
      <c r="H16" s="32">
        <v>5</v>
      </c>
      <c r="I16" s="33" t="s">
        <v>101</v>
      </c>
      <c r="J16" s="49" t="s">
        <v>153</v>
      </c>
      <c r="K16" s="43" t="str">
        <f>IFERROR(VLOOKUP('Febrero 2022'!B16,Dependencias!$A$2:$V$27,2,FALSE),"")</f>
        <v>Subsecretaria de Cultura Ciudadana y Gestión del Conocimiento</v>
      </c>
      <c r="L16" s="52">
        <v>44630</v>
      </c>
      <c r="M16" s="100">
        <f>IF(L16="","No hay fecha de respuesta!",NETWORKDAYS(F16,L16,FESTIVOS!$A$2:$A$146))</f>
        <v>26</v>
      </c>
      <c r="N16" s="44" t="s">
        <v>154</v>
      </c>
    </row>
    <row r="17" spans="1:14" x14ac:dyDescent="0.25">
      <c r="A17" s="37" t="s">
        <v>61</v>
      </c>
      <c r="B17" s="49">
        <v>900</v>
      </c>
      <c r="C17" s="38" t="s">
        <v>82</v>
      </c>
      <c r="D17" s="49">
        <v>386692022</v>
      </c>
      <c r="E17" s="39">
        <v>20227100019162</v>
      </c>
      <c r="F17" s="51">
        <v>44595</v>
      </c>
      <c r="G17" s="41">
        <f>IFERROR(WORKDAY(F17,H17,FESTIVOS!$A$2:$V$146),"")</f>
        <v>44602</v>
      </c>
      <c r="H17" s="32">
        <v>5</v>
      </c>
      <c r="I17" s="33" t="s">
        <v>101</v>
      </c>
      <c r="J17" s="49" t="s">
        <v>153</v>
      </c>
      <c r="K17" s="43" t="str">
        <f>IFERROR(VLOOKUP('Febrero 2022'!B17,Dependencias!$A$2:$V$27,2,FALSE),"")</f>
        <v>Subsecretaria de Cultura Ciudadana y Gestión del Conocimiento</v>
      </c>
      <c r="L17" s="52">
        <v>44630</v>
      </c>
      <c r="M17" s="100">
        <f>IF(L17="","No hay fecha de respuesta!",NETWORKDAYS(F17,L17,FESTIVOS!$A$2:$A$146))</f>
        <v>26</v>
      </c>
      <c r="N17" s="44" t="s">
        <v>155</v>
      </c>
    </row>
    <row r="18" spans="1:14" x14ac:dyDescent="0.25">
      <c r="A18" s="37" t="s">
        <v>74</v>
      </c>
      <c r="B18" s="49">
        <v>310</v>
      </c>
      <c r="C18" s="38" t="s">
        <v>82</v>
      </c>
      <c r="D18" s="39">
        <v>491702022</v>
      </c>
      <c r="E18" s="39">
        <v>20227100019212</v>
      </c>
      <c r="F18" s="51">
        <v>44594</v>
      </c>
      <c r="G18" s="41">
        <f>IFERROR(WORKDAY(F18,H18,FESTIVOS!$A$2:$V$146),"")</f>
        <v>44622</v>
      </c>
      <c r="H18" s="32">
        <v>20</v>
      </c>
      <c r="I18" s="50" t="s">
        <v>112</v>
      </c>
      <c r="J18" s="49" t="s">
        <v>144</v>
      </c>
      <c r="K18" s="43" t="str">
        <f>IFERROR(VLOOKUP('Febrero 2022'!B18,Dependencias!$A$2:$V$27,2,FALSE),"")</f>
        <v>Subdirección de Gestión Cultural y Artística</v>
      </c>
      <c r="L18" s="52">
        <v>44603</v>
      </c>
      <c r="M18" s="100">
        <f>IF(L18="","No hay fecha de respuesta!",NETWORKDAYS(F18,L18,FESTIVOS!$A$2:$A$146))</f>
        <v>8</v>
      </c>
      <c r="N18" s="44" t="s">
        <v>145</v>
      </c>
    </row>
    <row r="19" spans="1:14" x14ac:dyDescent="0.25">
      <c r="A19" s="37" t="s">
        <v>74</v>
      </c>
      <c r="B19" s="49">
        <v>700</v>
      </c>
      <c r="C19" s="38" t="s">
        <v>82</v>
      </c>
      <c r="D19" s="39">
        <v>491762022</v>
      </c>
      <c r="E19" s="39">
        <v>20227100019242</v>
      </c>
      <c r="F19" s="51">
        <v>44594</v>
      </c>
      <c r="G19" s="41">
        <f>IFERROR(WORKDAY(F19,H19,FESTIVOS!$A$2:$V$146),"")</f>
        <v>44622</v>
      </c>
      <c r="H19" s="32">
        <v>20</v>
      </c>
      <c r="I19" s="50" t="s">
        <v>112</v>
      </c>
      <c r="J19" s="49" t="s">
        <v>144</v>
      </c>
      <c r="K19" s="43" t="str">
        <f>IFERROR(VLOOKUP('Febrero 2022'!B19,Dependencias!$A$2:$V$27,2,FALSE),"")</f>
        <v>Direccion de Gestion Corporativa</v>
      </c>
      <c r="L19" s="52">
        <v>44603</v>
      </c>
      <c r="M19" s="100">
        <f>IF(L19="","No hay fecha de respuesta!",NETWORKDAYS(F19,L19,FESTIVOS!$A$2:$A$146))</f>
        <v>8</v>
      </c>
      <c r="N19" s="44" t="s">
        <v>145</v>
      </c>
    </row>
    <row r="20" spans="1:14" x14ac:dyDescent="0.25">
      <c r="A20" s="37" t="s">
        <v>74</v>
      </c>
      <c r="B20" s="49">
        <v>700</v>
      </c>
      <c r="C20" s="38" t="s">
        <v>82</v>
      </c>
      <c r="D20" s="39">
        <v>492572022</v>
      </c>
      <c r="E20" s="39">
        <v>20227100019332</v>
      </c>
      <c r="F20" s="51">
        <v>44594</v>
      </c>
      <c r="G20" s="41">
        <f>IFERROR(WORKDAY(F20,H20,FESTIVOS!$A$2:$V$146),"")</f>
        <v>44622</v>
      </c>
      <c r="H20" s="32">
        <v>20</v>
      </c>
      <c r="I20" s="50" t="s">
        <v>112</v>
      </c>
      <c r="J20" s="49" t="s">
        <v>144</v>
      </c>
      <c r="K20" s="43" t="str">
        <f>IFERROR(VLOOKUP('Febrero 2022'!B20,Dependencias!$A$2:$V$27,2,FALSE),"")</f>
        <v>Direccion de Gestion Corporativa</v>
      </c>
      <c r="L20" s="52">
        <v>44603</v>
      </c>
      <c r="M20" s="100">
        <f>IF(L20="","No hay fecha de respuesta!",NETWORKDAYS(F20,L20,FESTIVOS!$A$2:$A$146))</f>
        <v>8</v>
      </c>
      <c r="N20" s="44" t="s">
        <v>145</v>
      </c>
    </row>
    <row r="21" spans="1:14" ht="15.75" customHeight="1" x14ac:dyDescent="0.25">
      <c r="A21" s="37" t="s">
        <v>74</v>
      </c>
      <c r="B21" s="49">
        <v>730</v>
      </c>
      <c r="C21" s="38" t="s">
        <v>82</v>
      </c>
      <c r="D21" s="39">
        <v>448052022</v>
      </c>
      <c r="E21" s="39">
        <v>20227100019362</v>
      </c>
      <c r="F21" s="51">
        <v>44594</v>
      </c>
      <c r="G21" s="41">
        <f>IFERROR(WORKDAY(F21,H21,FESTIVOS!$A$2:$V$146),"")</f>
        <v>44622</v>
      </c>
      <c r="H21" s="32">
        <v>20</v>
      </c>
      <c r="I21" s="50" t="s">
        <v>103</v>
      </c>
      <c r="J21" s="49" t="s">
        <v>156</v>
      </c>
      <c r="K21" s="43" t="str">
        <f>IFERROR(VLOOKUP('Febrero 2022'!B21,Dependencias!$A$2:$V$27,2,FALSE),"")</f>
        <v>Grupo Interno De Trabajo De Gestión Del Talento Humano</v>
      </c>
      <c r="L21" s="52">
        <v>44603</v>
      </c>
      <c r="M21" s="100">
        <f>IF(L21="","No hay fecha de respuesta!",NETWORKDAYS(F21,L21,FESTIVOS!$A$2:$A$146))</f>
        <v>8</v>
      </c>
      <c r="N21" s="42" t="s">
        <v>157</v>
      </c>
    </row>
    <row r="22" spans="1:14" ht="15.75" customHeight="1" x14ac:dyDescent="0.25">
      <c r="A22" s="37" t="s">
        <v>74</v>
      </c>
      <c r="B22" s="49">
        <v>210</v>
      </c>
      <c r="C22" s="38" t="s">
        <v>82</v>
      </c>
      <c r="D22" s="53">
        <v>386582022</v>
      </c>
      <c r="E22" s="39">
        <v>20227100019952</v>
      </c>
      <c r="F22" s="51">
        <v>44595</v>
      </c>
      <c r="G22" s="41">
        <f>IFERROR(WORKDAY(F22,H22,FESTIVOS!$A$2:$V$146),"")</f>
        <v>44623</v>
      </c>
      <c r="H22" s="32">
        <v>20</v>
      </c>
      <c r="I22" s="50" t="s">
        <v>105</v>
      </c>
      <c r="J22" s="49" t="s">
        <v>158</v>
      </c>
      <c r="K22" s="43" t="str">
        <f>IFERROR(VLOOKUP('Febrero 2022'!B22,Dependencias!$A$2:$V$27,2,FALSE),"")</f>
        <v>Dirección de Asuntos Locales y Participación</v>
      </c>
      <c r="L22" s="54">
        <v>44623</v>
      </c>
      <c r="M22" s="100">
        <f>IF(L22="","No hay fecha de respuesta!",NETWORKDAYS(F22,L22,FESTIVOS!$A$2:$A$146))</f>
        <v>21</v>
      </c>
      <c r="N22" s="42" t="s">
        <v>159</v>
      </c>
    </row>
    <row r="23" spans="1:14" ht="15.75" customHeight="1" x14ac:dyDescent="0.25">
      <c r="A23" s="37" t="s">
        <v>74</v>
      </c>
      <c r="B23" s="49">
        <v>210</v>
      </c>
      <c r="C23" s="38" t="s">
        <v>82</v>
      </c>
      <c r="D23" s="49">
        <v>386562022</v>
      </c>
      <c r="E23" s="39">
        <v>20227100019952</v>
      </c>
      <c r="F23" s="51">
        <v>44595</v>
      </c>
      <c r="G23" s="41">
        <f>IFERROR(WORKDAY(F23,H23,FESTIVOS!$A$2:$V$146),"")</f>
        <v>44623</v>
      </c>
      <c r="H23" s="32">
        <v>20</v>
      </c>
      <c r="I23" s="50" t="s">
        <v>105</v>
      </c>
      <c r="J23" s="49" t="s">
        <v>158</v>
      </c>
      <c r="K23" s="43" t="str">
        <f>IFERROR(VLOOKUP('Febrero 2022'!B23,Dependencias!$A$2:$V$27,2,FALSE),"")</f>
        <v>Dirección de Asuntos Locales y Participación</v>
      </c>
      <c r="L23" s="54">
        <v>44623</v>
      </c>
      <c r="M23" s="100">
        <f>IF(L23="","No hay fecha de respuesta!",NETWORKDAYS(F23,L23,FESTIVOS!$A$2:$A$146))</f>
        <v>21</v>
      </c>
      <c r="N23" s="42" t="s">
        <v>159</v>
      </c>
    </row>
    <row r="24" spans="1:14" ht="15.75" customHeight="1" x14ac:dyDescent="0.25">
      <c r="A24" s="37" t="s">
        <v>61</v>
      </c>
      <c r="B24" s="49">
        <v>220</v>
      </c>
      <c r="C24" s="38" t="s">
        <v>82</v>
      </c>
      <c r="D24" s="49">
        <v>387332022</v>
      </c>
      <c r="E24" s="39">
        <v>20227100019972</v>
      </c>
      <c r="F24" s="51">
        <v>44595</v>
      </c>
      <c r="G24" s="55">
        <f>IFERROR(WORKDAY(F24,H24,FESTIVOS!$A$2:$V$146),"")</f>
        <v>44637</v>
      </c>
      <c r="H24" s="32">
        <v>30</v>
      </c>
      <c r="I24" s="50" t="s">
        <v>93</v>
      </c>
      <c r="J24" s="49" t="s">
        <v>160</v>
      </c>
      <c r="K24" s="43" t="str">
        <f>IFERROR(VLOOKUP('Febrero 2022'!B24,Dependencias!$A$2:$V$27,2,FALSE),"")</f>
        <v>Dirección de Fomento</v>
      </c>
      <c r="L24" s="52">
        <v>44603</v>
      </c>
      <c r="M24" s="100">
        <f>IF(L24="","No hay fecha de respuesta!",NETWORKDAYS(F24,L24,FESTIVOS!$A$2:$A$146))</f>
        <v>7</v>
      </c>
      <c r="N24" s="44" t="s">
        <v>161</v>
      </c>
    </row>
    <row r="25" spans="1:14" ht="15.75" customHeight="1" x14ac:dyDescent="0.25">
      <c r="A25" s="37" t="s">
        <v>74</v>
      </c>
      <c r="B25" s="49">
        <v>210</v>
      </c>
      <c r="C25" s="38" t="s">
        <v>82</v>
      </c>
      <c r="D25" s="49">
        <v>413992022</v>
      </c>
      <c r="E25" s="39">
        <v>20227100020992</v>
      </c>
      <c r="F25" s="51">
        <v>44596</v>
      </c>
      <c r="G25" s="55">
        <f>IFERROR(WORKDAY(F25,H25,FESTIVOS!$A$2:$V$146),"")</f>
        <v>44624</v>
      </c>
      <c r="H25" s="32">
        <v>20</v>
      </c>
      <c r="I25" s="50" t="s">
        <v>88</v>
      </c>
      <c r="J25" s="49" t="s">
        <v>162</v>
      </c>
      <c r="K25" s="43" t="str">
        <f>IFERROR(VLOOKUP('Febrero 2022'!B25,Dependencias!$A$2:$V$27,2,FALSE),"")</f>
        <v>Dirección de Asuntos Locales y Participación</v>
      </c>
      <c r="L25" s="54">
        <v>44601</v>
      </c>
      <c r="M25" s="100">
        <f>IF(L25="","No hay fecha de respuesta!",NETWORKDAYS(F25,L25,FESTIVOS!$A$2:$A$146))</f>
        <v>4</v>
      </c>
      <c r="N25" s="49" t="s">
        <v>163</v>
      </c>
    </row>
    <row r="26" spans="1:14" ht="15.75" customHeight="1" x14ac:dyDescent="0.25">
      <c r="A26" s="37" t="s">
        <v>74</v>
      </c>
      <c r="B26" s="49">
        <v>700</v>
      </c>
      <c r="C26" s="38" t="s">
        <v>82</v>
      </c>
      <c r="D26" s="49">
        <v>433862022</v>
      </c>
      <c r="E26" s="39">
        <v>20227100021562</v>
      </c>
      <c r="F26" s="51">
        <v>44599</v>
      </c>
      <c r="G26" s="55">
        <f>IFERROR(WORKDAY(F26,H26,FESTIVOS!$A$2:$V$146),"")</f>
        <v>44606</v>
      </c>
      <c r="H26" s="32">
        <v>5</v>
      </c>
      <c r="I26" s="50" t="s">
        <v>101</v>
      </c>
      <c r="J26" s="49" t="s">
        <v>164</v>
      </c>
      <c r="K26" s="43" t="str">
        <f>IFERROR(VLOOKUP('Febrero 2022'!B26,Dependencias!$A$2:$V$27,2,FALSE),"")</f>
        <v>Direccion de Gestion Corporativa</v>
      </c>
      <c r="L26" s="54">
        <v>44600</v>
      </c>
      <c r="M26" s="100">
        <f>IF(L26="","No hay fecha de respuesta!",NETWORKDAYS(F26,L26,FESTIVOS!$A$2:$A$146))</f>
        <v>2</v>
      </c>
      <c r="N26" s="49" t="s">
        <v>135</v>
      </c>
    </row>
    <row r="27" spans="1:14" ht="15.75" customHeight="1" x14ac:dyDescent="0.25">
      <c r="A27" s="37" t="s">
        <v>59</v>
      </c>
      <c r="B27" s="49">
        <v>700</v>
      </c>
      <c r="C27" s="38" t="s">
        <v>82</v>
      </c>
      <c r="D27" s="49">
        <v>439102022</v>
      </c>
      <c r="E27" s="39">
        <v>20227100022122</v>
      </c>
      <c r="F27" s="51">
        <v>44599</v>
      </c>
      <c r="G27" s="55">
        <f>IFERROR(WORKDAY(F27,H27,FESTIVOS!$A$2:$V$146),"")</f>
        <v>44606</v>
      </c>
      <c r="H27" s="32">
        <v>5</v>
      </c>
      <c r="I27" s="50" t="s">
        <v>101</v>
      </c>
      <c r="J27" s="49" t="s">
        <v>165</v>
      </c>
      <c r="K27" s="43" t="str">
        <f>IFERROR(VLOOKUP('Febrero 2022'!B27,Dependencias!$A$2:$V$27,2,FALSE),"")</f>
        <v>Direccion de Gestion Corporativa</v>
      </c>
      <c r="L27" s="54">
        <v>44600</v>
      </c>
      <c r="M27" s="100">
        <f>IF(L27="","No hay fecha de respuesta!",NETWORKDAYS(F27,L27,FESTIVOS!$A$2:$A$146))</f>
        <v>2</v>
      </c>
      <c r="N27" s="49" t="s">
        <v>135</v>
      </c>
    </row>
    <row r="28" spans="1:14" ht="15.75" customHeight="1" x14ac:dyDescent="0.25">
      <c r="A28" s="37" t="s">
        <v>70</v>
      </c>
      <c r="B28" s="49">
        <v>700</v>
      </c>
      <c r="C28" s="38" t="s">
        <v>82</v>
      </c>
      <c r="D28" s="49">
        <v>448672022</v>
      </c>
      <c r="E28" s="39">
        <v>20227100022952</v>
      </c>
      <c r="F28" s="51">
        <v>44600</v>
      </c>
      <c r="G28" s="55">
        <f>IFERROR(WORKDAY(F28,H28,FESTIVOS!$A$2:$V$146),"")</f>
        <v>44607</v>
      </c>
      <c r="H28" s="32">
        <v>5</v>
      </c>
      <c r="I28" s="50" t="s">
        <v>101</v>
      </c>
      <c r="J28" s="49" t="s">
        <v>166</v>
      </c>
      <c r="K28" s="43" t="str">
        <f>IFERROR(VLOOKUP('Febrero 2022'!B28,Dependencias!$A$2:$V$27,2,FALSE),"")</f>
        <v>Direccion de Gestion Corporativa</v>
      </c>
      <c r="L28" s="54">
        <v>44600</v>
      </c>
      <c r="M28" s="100">
        <f>IF(L28="","No hay fecha de respuesta!",NETWORKDAYS(F28,L28,FESTIVOS!$A$2:$A$146))</f>
        <v>1</v>
      </c>
      <c r="N28" s="49" t="s">
        <v>135</v>
      </c>
    </row>
    <row r="29" spans="1:14" ht="15.75" customHeight="1" x14ac:dyDescent="0.25">
      <c r="A29" s="37" t="s">
        <v>59</v>
      </c>
      <c r="B29" s="49">
        <v>210</v>
      </c>
      <c r="C29" s="38" t="s">
        <v>82</v>
      </c>
      <c r="D29" s="49">
        <v>453272022</v>
      </c>
      <c r="E29" s="39">
        <v>20227100022982</v>
      </c>
      <c r="F29" s="51">
        <v>44600</v>
      </c>
      <c r="G29" s="55">
        <f>IFERROR(WORKDAY(F29,H29,FESTIVOS!$A$2:$V$146),"")</f>
        <v>44643</v>
      </c>
      <c r="H29" s="32">
        <v>30</v>
      </c>
      <c r="I29" s="50" t="s">
        <v>105</v>
      </c>
      <c r="J29" s="56" t="s">
        <v>167</v>
      </c>
      <c r="K29" s="43" t="str">
        <f>IFERROR(VLOOKUP('Febrero 2022'!B29,Dependencias!$A$2:$V$27,2,FALSE),"")</f>
        <v>Dirección de Asuntos Locales y Participación</v>
      </c>
      <c r="L29" s="54">
        <v>44609</v>
      </c>
      <c r="M29" s="100">
        <f>IF(L29="","No hay fecha de respuesta!",NETWORKDAYS(F29,L29,FESTIVOS!$A$2:$A$146))</f>
        <v>8</v>
      </c>
      <c r="N29" s="49" t="s">
        <v>168</v>
      </c>
    </row>
    <row r="30" spans="1:14" ht="15.75" customHeight="1" x14ac:dyDescent="0.25">
      <c r="A30" s="37" t="s">
        <v>74</v>
      </c>
      <c r="B30" s="49">
        <v>210</v>
      </c>
      <c r="C30" s="38" t="s">
        <v>82</v>
      </c>
      <c r="D30" s="49">
        <v>455992022</v>
      </c>
      <c r="E30" s="39">
        <v>20227100022992</v>
      </c>
      <c r="F30" s="51">
        <v>44600</v>
      </c>
      <c r="G30" s="55">
        <f>IFERROR(WORKDAY(F30,H30,FESTIVOS!$A$2:$V$146),"")</f>
        <v>44628</v>
      </c>
      <c r="H30" s="32">
        <v>20</v>
      </c>
      <c r="I30" s="50" t="s">
        <v>105</v>
      </c>
      <c r="J30" s="49" t="s">
        <v>169</v>
      </c>
      <c r="K30" s="43" t="str">
        <f>IFERROR(VLOOKUP('Febrero 2022'!B30,Dependencias!$A$2:$V$27,2,FALSE),"")</f>
        <v>Dirección de Asuntos Locales y Participación</v>
      </c>
      <c r="L30" s="54">
        <v>44609</v>
      </c>
      <c r="M30" s="100">
        <f>IF(L30="","No hay fecha de respuesta!",NETWORKDAYS(F30,L30,FESTIVOS!$A$2:$A$146))</f>
        <v>8</v>
      </c>
      <c r="N30" s="49" t="s">
        <v>170</v>
      </c>
    </row>
    <row r="31" spans="1:14" ht="15.75" customHeight="1" x14ac:dyDescent="0.25">
      <c r="A31" s="37" t="s">
        <v>74</v>
      </c>
      <c r="B31" s="49">
        <v>220</v>
      </c>
      <c r="C31" s="49" t="s">
        <v>80</v>
      </c>
      <c r="D31" s="49">
        <v>410932022</v>
      </c>
      <c r="E31" s="39">
        <v>20227100026722</v>
      </c>
      <c r="F31" s="40">
        <v>44596</v>
      </c>
      <c r="G31" s="55">
        <f>IFERROR(WORKDAY(F31,H31,FESTIVOS!$A$2:$V$146),"")</f>
        <v>44624</v>
      </c>
      <c r="H31" s="32">
        <v>20</v>
      </c>
      <c r="I31" s="50" t="s">
        <v>93</v>
      </c>
      <c r="J31" s="49" t="s">
        <v>171</v>
      </c>
      <c r="K31" s="43" t="str">
        <f>IFERROR(VLOOKUP('Febrero 2022'!B31,Dependencias!$A$2:$V$27,2,FALSE),"")</f>
        <v>Dirección de Fomento</v>
      </c>
      <c r="L31" s="57">
        <v>44602</v>
      </c>
      <c r="M31" s="100">
        <f>IF(L31="","No hay fecha de respuesta!",NETWORKDAYS(F31,L31,FESTIVOS!$A$2:$A$146))</f>
        <v>5</v>
      </c>
      <c r="N31" s="49" t="s">
        <v>172</v>
      </c>
    </row>
    <row r="32" spans="1:14" ht="15.75" customHeight="1" x14ac:dyDescent="0.25">
      <c r="A32" s="37" t="s">
        <v>61</v>
      </c>
      <c r="B32" s="49">
        <v>700</v>
      </c>
      <c r="C32" s="49" t="s">
        <v>80</v>
      </c>
      <c r="D32" s="49">
        <v>415832022</v>
      </c>
      <c r="E32" s="39">
        <v>20227100026712</v>
      </c>
      <c r="F32" s="40">
        <v>44596</v>
      </c>
      <c r="G32" s="55">
        <f>IFERROR(WORKDAY(F32,H32,FESTIVOS!$A$2:$V$146),"")</f>
        <v>44603</v>
      </c>
      <c r="H32" s="32">
        <v>5</v>
      </c>
      <c r="I32" s="50" t="s">
        <v>101</v>
      </c>
      <c r="J32" s="56" t="s">
        <v>173</v>
      </c>
      <c r="K32" s="43" t="str">
        <f>IFERROR(VLOOKUP('Febrero 2022'!B32,Dependencias!$A$2:$V$27,2,FALSE),"")</f>
        <v>Direccion de Gestion Corporativa</v>
      </c>
      <c r="L32" s="54">
        <v>44600</v>
      </c>
      <c r="M32" s="100">
        <f>IF(L32="","No hay fecha de respuesta!",NETWORKDAYS(F32,L32,FESTIVOS!$A$2:$A$146))</f>
        <v>3</v>
      </c>
      <c r="N32" s="49" t="s">
        <v>135</v>
      </c>
    </row>
    <row r="33" spans="1:14" ht="15.75" customHeight="1" x14ac:dyDescent="0.25">
      <c r="A33" s="37" t="s">
        <v>61</v>
      </c>
      <c r="B33" s="49">
        <v>700</v>
      </c>
      <c r="C33" s="49" t="s">
        <v>80</v>
      </c>
      <c r="D33" s="49">
        <v>398132022</v>
      </c>
      <c r="E33" s="39">
        <v>20227100027062</v>
      </c>
      <c r="F33" s="40">
        <v>44595</v>
      </c>
      <c r="G33" s="55">
        <f>IFERROR(WORKDAY(F33,H33,FESTIVOS!$A$2:$V$146),"")</f>
        <v>44609</v>
      </c>
      <c r="H33" s="32">
        <v>10</v>
      </c>
      <c r="I33" s="50" t="s">
        <v>111</v>
      </c>
      <c r="J33" s="56" t="s">
        <v>174</v>
      </c>
      <c r="K33" s="43" t="str">
        <f>IFERROR(VLOOKUP('Febrero 2022'!B33,Dependencias!$A$2:$V$27,2,FALSE),"")</f>
        <v>Direccion de Gestion Corporativa</v>
      </c>
      <c r="L33" s="54">
        <v>44609</v>
      </c>
      <c r="M33" s="100">
        <f>IF(L33="","No hay fecha de respuesta!",NETWORKDAYS(F33,L33,FESTIVOS!$A$2:$A$146))</f>
        <v>11</v>
      </c>
      <c r="N33" s="49" t="s">
        <v>175</v>
      </c>
    </row>
    <row r="34" spans="1:14" ht="15.75" customHeight="1" x14ac:dyDescent="0.25">
      <c r="A34" s="37" t="s">
        <v>74</v>
      </c>
      <c r="B34" s="38">
        <v>220</v>
      </c>
      <c r="C34" s="49" t="s">
        <v>80</v>
      </c>
      <c r="D34" s="49">
        <v>301272022</v>
      </c>
      <c r="E34" s="39">
        <v>20227100026902</v>
      </c>
      <c r="F34" s="40">
        <v>44594</v>
      </c>
      <c r="G34" s="55">
        <f>IFERROR(WORKDAY(F34,H34,FESTIVOS!$A$2:$V$146),"")</f>
        <v>44601</v>
      </c>
      <c r="H34" s="32">
        <v>5</v>
      </c>
      <c r="I34" s="50" t="s">
        <v>101</v>
      </c>
      <c r="J34" s="56" t="s">
        <v>176</v>
      </c>
      <c r="K34" s="43" t="str">
        <f>IFERROR(VLOOKUP('Febrero 2022'!B34,Dependencias!$A$2:$V$27,2,FALSE),"")</f>
        <v>Dirección de Fomento</v>
      </c>
      <c r="L34" s="57">
        <v>44601</v>
      </c>
      <c r="M34" s="100">
        <f>IF(L34="","No hay fecha de respuesta!",NETWORKDAYS(F34,L34,FESTIVOS!$A$2:$A$146))</f>
        <v>6</v>
      </c>
      <c r="N34" s="49" t="s">
        <v>177</v>
      </c>
    </row>
    <row r="35" spans="1:14" ht="15.75" customHeight="1" x14ac:dyDescent="0.25">
      <c r="A35" s="37" t="s">
        <v>74</v>
      </c>
      <c r="B35" s="49">
        <v>210</v>
      </c>
      <c r="C35" s="49" t="s">
        <v>80</v>
      </c>
      <c r="D35" s="49">
        <v>343282022</v>
      </c>
      <c r="E35" s="39">
        <v>20227100026662</v>
      </c>
      <c r="F35" s="40">
        <v>44593</v>
      </c>
      <c r="G35" s="55">
        <f>IFERROR(WORKDAY(F35,H35,FESTIVOS!$A$2:$V$146),"")</f>
        <v>44621</v>
      </c>
      <c r="H35" s="32">
        <v>20</v>
      </c>
      <c r="I35" s="50" t="s">
        <v>88</v>
      </c>
      <c r="J35" s="58" t="s">
        <v>178</v>
      </c>
      <c r="K35" s="43" t="str">
        <f>IFERROR(VLOOKUP('Febrero 2022'!B35,Dependencias!$A$2:$V$27,2,FALSE),"")</f>
        <v>Dirección de Asuntos Locales y Participación</v>
      </c>
      <c r="L35" s="57">
        <v>44614</v>
      </c>
      <c r="M35" s="100">
        <f>IF(L35="","No hay fecha de respuesta!",NETWORKDAYS(F35,L35,FESTIVOS!$A$2:$A$146))</f>
        <v>16</v>
      </c>
      <c r="N35" s="49" t="s">
        <v>179</v>
      </c>
    </row>
    <row r="36" spans="1:14" ht="15.75" customHeight="1" x14ac:dyDescent="0.25">
      <c r="A36" s="37" t="s">
        <v>74</v>
      </c>
      <c r="B36" s="49">
        <v>800</v>
      </c>
      <c r="C36" s="49" t="s">
        <v>80</v>
      </c>
      <c r="D36" s="49">
        <v>340972022</v>
      </c>
      <c r="E36" s="39">
        <v>20227100026842</v>
      </c>
      <c r="F36" s="40">
        <v>44595</v>
      </c>
      <c r="G36" s="55">
        <f>IFERROR(WORKDAY(F36,H36,FESTIVOS!$A$2:$V$146),"")</f>
        <v>44623</v>
      </c>
      <c r="H36" s="32">
        <v>20</v>
      </c>
      <c r="I36" s="50" t="s">
        <v>104</v>
      </c>
      <c r="J36" s="58" t="s">
        <v>180</v>
      </c>
      <c r="K36" s="43" t="str">
        <f>IFERROR(VLOOKUP('Febrero 2022'!B36,Dependencias!$A$2:$V$27,2,FALSE),"")</f>
        <v>Dirección de Lectura y Bibliotecas</v>
      </c>
      <c r="L36" s="57">
        <v>44606</v>
      </c>
      <c r="M36" s="100">
        <f>IF(L36="","No hay fecha de respuesta!",NETWORKDAYS(F36,L36,FESTIVOS!$A$2:$A$146))</f>
        <v>8</v>
      </c>
      <c r="N36" s="49" t="s">
        <v>181</v>
      </c>
    </row>
    <row r="37" spans="1:14" ht="15.75" customHeight="1" x14ac:dyDescent="0.25">
      <c r="A37" s="37" t="s">
        <v>57</v>
      </c>
      <c r="B37" s="49">
        <v>800</v>
      </c>
      <c r="C37" s="49" t="s">
        <v>80</v>
      </c>
      <c r="D37" s="49">
        <v>383642022</v>
      </c>
      <c r="E37" s="39">
        <v>20227100026952</v>
      </c>
      <c r="F37" s="40">
        <v>44595</v>
      </c>
      <c r="G37" s="55">
        <f>IFERROR(WORKDAY(F37,H37,FESTIVOS!$A$2:$V$146),"")</f>
        <v>44645</v>
      </c>
      <c r="H37" s="32">
        <v>35</v>
      </c>
      <c r="I37" s="50" t="s">
        <v>104</v>
      </c>
      <c r="J37" s="58" t="s">
        <v>182</v>
      </c>
      <c r="K37" s="43" t="str">
        <f>IFERROR(VLOOKUP('Febrero 2022'!B37,Dependencias!$A$2:$V$27,2,FALSE),"")</f>
        <v>Dirección de Lectura y Bibliotecas</v>
      </c>
      <c r="L37" s="57">
        <v>44620</v>
      </c>
      <c r="M37" s="100">
        <f>IF(L37="","No hay fecha de respuesta!",NETWORKDAYS(F37,L37,FESTIVOS!$A$2:$A$146))</f>
        <v>18</v>
      </c>
      <c r="N37" s="59" t="s">
        <v>183</v>
      </c>
    </row>
    <row r="38" spans="1:14" ht="15.75" customHeight="1" x14ac:dyDescent="0.25">
      <c r="A38" s="37" t="s">
        <v>74</v>
      </c>
      <c r="B38" s="49">
        <v>220</v>
      </c>
      <c r="C38" s="49" t="s">
        <v>80</v>
      </c>
      <c r="D38" s="53">
        <v>300992022</v>
      </c>
      <c r="E38" s="39">
        <v>20227100026872</v>
      </c>
      <c r="F38" s="40">
        <v>44599</v>
      </c>
      <c r="G38" s="55">
        <f>IFERROR(WORKDAY(F38,H38,FESTIVOS!$A$2:$V$146),"")</f>
        <v>44627</v>
      </c>
      <c r="H38" s="32">
        <v>20</v>
      </c>
      <c r="I38" s="50" t="s">
        <v>112</v>
      </c>
      <c r="J38" s="58" t="s">
        <v>184</v>
      </c>
      <c r="K38" s="43" t="str">
        <f>IFERROR(VLOOKUP('Febrero 2022'!B38,Dependencias!$A$2:$V$27,2,FALSE),"")</f>
        <v>Dirección de Fomento</v>
      </c>
      <c r="L38" s="57">
        <v>44600</v>
      </c>
      <c r="M38" s="100">
        <f>IF(L38="","No hay fecha de respuesta!",NETWORKDAYS(F38,L38,FESTIVOS!$A$2:$A$146))</f>
        <v>2</v>
      </c>
      <c r="N38" s="59" t="s">
        <v>185</v>
      </c>
    </row>
    <row r="39" spans="1:14" ht="15.75" customHeight="1" x14ac:dyDescent="0.25">
      <c r="A39" s="37" t="s">
        <v>74</v>
      </c>
      <c r="B39" s="49">
        <v>310</v>
      </c>
      <c r="C39" s="49" t="s">
        <v>80</v>
      </c>
      <c r="D39" s="60">
        <v>457182022</v>
      </c>
      <c r="E39" s="39">
        <v>20227100023292</v>
      </c>
      <c r="F39" s="40">
        <v>44600</v>
      </c>
      <c r="G39" s="55">
        <f>IFERROR(WORKDAY(F39,H39,FESTIVOS!$A$2:$V$146),"")</f>
        <v>44628</v>
      </c>
      <c r="H39" s="32">
        <v>20</v>
      </c>
      <c r="I39" s="50" t="s">
        <v>96</v>
      </c>
      <c r="J39" s="58" t="s">
        <v>186</v>
      </c>
      <c r="K39" s="43" t="str">
        <f>IFERROR(VLOOKUP('Febrero 2022'!B39,Dependencias!$A$2:$V$27,2,FALSE),"")</f>
        <v>Subdirección de Gestión Cultural y Artística</v>
      </c>
      <c r="L39" s="57">
        <v>44609</v>
      </c>
      <c r="M39" s="100">
        <f>IF(L39="","No hay fecha de respuesta!",NETWORKDAYS(F39,L39,FESTIVOS!$A$2:$A$146))</f>
        <v>8</v>
      </c>
      <c r="N39" s="59" t="s">
        <v>187</v>
      </c>
    </row>
    <row r="40" spans="1:14" ht="15.75" customHeight="1" x14ac:dyDescent="0.25">
      <c r="A40" s="37" t="s">
        <v>57</v>
      </c>
      <c r="B40" s="49">
        <v>330</v>
      </c>
      <c r="C40" s="49" t="s">
        <v>82</v>
      </c>
      <c r="D40" s="49">
        <v>457222022</v>
      </c>
      <c r="E40" s="39">
        <v>20227100023252</v>
      </c>
      <c r="F40" s="40">
        <v>44600</v>
      </c>
      <c r="G40" s="55">
        <f>IFERROR(WORKDAY(F40,H40,FESTIVOS!$A$2:$V$146),"")</f>
        <v>44650</v>
      </c>
      <c r="H40" s="32">
        <v>35</v>
      </c>
      <c r="I40" s="50" t="s">
        <v>98</v>
      </c>
      <c r="J40" s="49" t="s">
        <v>188</v>
      </c>
      <c r="K40" s="43" t="str">
        <f>IFERROR(VLOOKUP('Febrero 2022'!B40,Dependencias!$A$2:$V$27,2,FALSE),"")</f>
        <v>Subdirección de Infraestructura y patrimonio cultural</v>
      </c>
      <c r="L40" s="57">
        <v>44616</v>
      </c>
      <c r="M40" s="100">
        <f>IF(L40="","No hay fecha de respuesta!",NETWORKDAYS(F40,L40,FESTIVOS!$A$2:$A$146))</f>
        <v>13</v>
      </c>
      <c r="N40" s="49" t="s">
        <v>189</v>
      </c>
    </row>
    <row r="41" spans="1:14" ht="15.75" customHeight="1" x14ac:dyDescent="0.25">
      <c r="A41" s="37" t="s">
        <v>61</v>
      </c>
      <c r="B41" s="49">
        <v>210</v>
      </c>
      <c r="C41" s="49" t="s">
        <v>82</v>
      </c>
      <c r="D41" s="49">
        <v>465772022</v>
      </c>
      <c r="E41" s="39">
        <v>20227100023452</v>
      </c>
      <c r="F41" s="40">
        <v>44601</v>
      </c>
      <c r="G41" s="55">
        <f>IFERROR(WORKDAY(F41,H41,FESTIVOS!$A$2:$V$146),"")</f>
        <v>44644</v>
      </c>
      <c r="H41" s="32">
        <v>30</v>
      </c>
      <c r="I41" s="50" t="s">
        <v>88</v>
      </c>
      <c r="J41" s="49" t="s">
        <v>190</v>
      </c>
      <c r="K41" s="43" t="str">
        <f>IFERROR(VLOOKUP('Febrero 2022'!B41,Dependencias!$A$2:$V$27,2,FALSE),"")</f>
        <v>Dirección de Asuntos Locales y Participación</v>
      </c>
      <c r="L41" s="57">
        <v>44629</v>
      </c>
      <c r="M41" s="100">
        <f>IF(L41="","No hay fecha de respuesta!",NETWORKDAYS(F41,L41,FESTIVOS!$A$2:$A$146))</f>
        <v>21</v>
      </c>
      <c r="N41" s="49" t="s">
        <v>191</v>
      </c>
    </row>
    <row r="42" spans="1:14" ht="15.75" customHeight="1" x14ac:dyDescent="0.25">
      <c r="A42" s="37" t="s">
        <v>61</v>
      </c>
      <c r="B42" s="49">
        <v>700</v>
      </c>
      <c r="C42" s="49" t="s">
        <v>82</v>
      </c>
      <c r="D42" s="49">
        <v>470922022</v>
      </c>
      <c r="E42" s="39">
        <v>20227100023672</v>
      </c>
      <c r="F42" s="40">
        <v>44601</v>
      </c>
      <c r="G42" s="55">
        <f>IFERROR(WORKDAY(F42,H42,FESTIVOS!$A$2:$V$146),"")</f>
        <v>44608</v>
      </c>
      <c r="H42" s="32">
        <v>5</v>
      </c>
      <c r="I42" s="50" t="s">
        <v>101</v>
      </c>
      <c r="J42" s="49" t="s">
        <v>192</v>
      </c>
      <c r="K42" s="43" t="str">
        <f>IFERROR(VLOOKUP('Febrero 2022'!B42,Dependencias!$A$2:$V$27,2,FALSE),"")</f>
        <v>Direccion de Gestion Corporativa</v>
      </c>
      <c r="L42" s="57">
        <v>44601</v>
      </c>
      <c r="M42" s="100">
        <f>IF(L42="","No hay fecha de respuesta!",NETWORKDAYS(F42,L42,FESTIVOS!$A$2:$A$146))</f>
        <v>1</v>
      </c>
      <c r="N42" s="49" t="s">
        <v>193</v>
      </c>
    </row>
    <row r="43" spans="1:14" ht="15.75" customHeight="1" x14ac:dyDescent="0.25">
      <c r="A43" s="37" t="s">
        <v>74</v>
      </c>
      <c r="B43" s="49">
        <v>310</v>
      </c>
      <c r="C43" s="49" t="s">
        <v>82</v>
      </c>
      <c r="D43" s="53">
        <v>457192022</v>
      </c>
      <c r="E43" s="39">
        <v>20227100023272</v>
      </c>
      <c r="F43" s="51">
        <v>44600</v>
      </c>
      <c r="G43" s="61">
        <f>IFERROR(WORKDAY(F43,H43,FESTIVOS!$A$2:$V$146),"")</f>
        <v>44628</v>
      </c>
      <c r="H43" s="32">
        <v>20</v>
      </c>
      <c r="I43" s="50" t="s">
        <v>96</v>
      </c>
      <c r="J43" s="56" t="s">
        <v>186</v>
      </c>
      <c r="K43" s="62" t="str">
        <f>IFERROR(VLOOKUP('Febrero 2022'!B43,Dependencias!$A$2:$V$27,2,FALSE),"")</f>
        <v>Subdirección de Gestión Cultural y Artística</v>
      </c>
      <c r="L43" s="57">
        <v>44609</v>
      </c>
      <c r="M43" s="100">
        <f>IF(L43="","No hay fecha de respuesta!",NETWORKDAYS(F43,L43,FESTIVOS!$A$2:$A$146))</f>
        <v>8</v>
      </c>
      <c r="N43" s="63" t="s">
        <v>187</v>
      </c>
    </row>
    <row r="44" spans="1:14" ht="15.75" customHeight="1" x14ac:dyDescent="0.25">
      <c r="A44" s="37" t="s">
        <v>74</v>
      </c>
      <c r="B44" s="49">
        <v>700</v>
      </c>
      <c r="C44" s="49" t="s">
        <v>82</v>
      </c>
      <c r="D44" s="49">
        <v>457072022</v>
      </c>
      <c r="E44" s="39">
        <v>20227100023312</v>
      </c>
      <c r="F44" s="40">
        <v>44600</v>
      </c>
      <c r="G44" s="55">
        <f>IFERROR(WORKDAY(F44,H44,FESTIVOS!$A$2:$V$146),"")</f>
        <v>44607</v>
      </c>
      <c r="H44" s="32">
        <v>5</v>
      </c>
      <c r="I44" s="50" t="s">
        <v>101</v>
      </c>
      <c r="J44" s="49" t="s">
        <v>194</v>
      </c>
      <c r="K44" s="43" t="str">
        <f>IFERROR(VLOOKUP('Febrero 2022'!B44,Dependencias!$A$2:$V$27,2,FALSE),"")</f>
        <v>Direccion de Gestion Corporativa</v>
      </c>
      <c r="L44" s="57">
        <v>44601</v>
      </c>
      <c r="M44" s="100">
        <f>IF(L44="","No hay fecha de respuesta!",NETWORKDAYS(F44,L44,FESTIVOS!$A$2:$A$146))</f>
        <v>2</v>
      </c>
      <c r="N44" s="49" t="s">
        <v>195</v>
      </c>
    </row>
    <row r="45" spans="1:14" ht="15.75" customHeight="1" x14ac:dyDescent="0.25">
      <c r="A45" s="37" t="s">
        <v>74</v>
      </c>
      <c r="B45" s="49">
        <v>310</v>
      </c>
      <c r="C45" s="49" t="s">
        <v>82</v>
      </c>
      <c r="D45" s="49">
        <v>493002022</v>
      </c>
      <c r="E45" s="39">
        <v>20227100023562</v>
      </c>
      <c r="F45" s="40">
        <v>44601</v>
      </c>
      <c r="G45" s="55">
        <f>IFERROR(WORKDAY(F45,H45,FESTIVOS!$A$2:$V$146),"")</f>
        <v>44629</v>
      </c>
      <c r="H45" s="32">
        <v>20</v>
      </c>
      <c r="I45" s="50" t="s">
        <v>112</v>
      </c>
      <c r="J45" s="49" t="s">
        <v>196</v>
      </c>
      <c r="K45" s="43" t="str">
        <f>IFERROR(VLOOKUP('Febrero 2022'!B45,Dependencias!$A$2:$V$27,2,FALSE),"")</f>
        <v>Subdirección de Gestión Cultural y Artística</v>
      </c>
      <c r="L45" s="57">
        <v>44610</v>
      </c>
      <c r="M45" s="100">
        <f>IF(L45="","No hay fecha de respuesta!",NETWORKDAYS(F45,L45,FESTIVOS!$A$2:$A$146))</f>
        <v>8</v>
      </c>
      <c r="N45" s="49" t="s">
        <v>197</v>
      </c>
    </row>
    <row r="46" spans="1:14" ht="15.75" customHeight="1" x14ac:dyDescent="0.25">
      <c r="A46" s="37" t="s">
        <v>74</v>
      </c>
      <c r="B46" s="49">
        <v>210</v>
      </c>
      <c r="C46" s="49" t="s">
        <v>82</v>
      </c>
      <c r="D46" s="49">
        <v>490602022</v>
      </c>
      <c r="E46" s="39">
        <v>20227100017812</v>
      </c>
      <c r="F46" s="40">
        <v>44595</v>
      </c>
      <c r="G46" s="55">
        <f>IFERROR(WORKDAY(F46,H46,FESTIVOS!$A$2:$V$146),"")</f>
        <v>44623</v>
      </c>
      <c r="H46" s="32">
        <v>20</v>
      </c>
      <c r="I46" s="50" t="s">
        <v>103</v>
      </c>
      <c r="J46" s="49" t="s">
        <v>198</v>
      </c>
      <c r="K46" s="43" t="str">
        <f>IFERROR(VLOOKUP('Febrero 2022'!B46,Dependencias!$A$2:$V$27,2,FALSE),"")</f>
        <v>Dirección de Asuntos Locales y Participación</v>
      </c>
      <c r="L46" s="57">
        <v>44608</v>
      </c>
      <c r="M46" s="100">
        <f>IF(L46="","No hay fecha de respuesta!",NETWORKDAYS(F46,L46,FESTIVOS!$A$2:$A$146))</f>
        <v>10</v>
      </c>
      <c r="N46" s="49" t="s">
        <v>199</v>
      </c>
    </row>
    <row r="47" spans="1:14" ht="15.75" customHeight="1" x14ac:dyDescent="0.25">
      <c r="A47" s="64" t="s">
        <v>74</v>
      </c>
      <c r="B47" s="49">
        <v>800</v>
      </c>
      <c r="C47" s="49" t="s">
        <v>80</v>
      </c>
      <c r="D47" s="38">
        <v>374242022</v>
      </c>
      <c r="E47" s="46">
        <v>20227100028502</v>
      </c>
      <c r="F47" s="40">
        <v>44594</v>
      </c>
      <c r="G47" s="55">
        <f>IFERROR(WORKDAY(F47,H47,FESTIVOS!$A$2:$V$146),"")</f>
        <v>44622</v>
      </c>
      <c r="H47" s="32">
        <v>20</v>
      </c>
      <c r="I47" s="50" t="s">
        <v>104</v>
      </c>
      <c r="J47" s="58" t="s">
        <v>200</v>
      </c>
      <c r="K47" s="43" t="str">
        <f>IFERROR(VLOOKUP('Febrero 2022'!B47,Dependencias!$A$2:$V$27,2,FALSE),"")</f>
        <v>Dirección de Lectura y Bibliotecas</v>
      </c>
      <c r="L47" s="57">
        <v>44607</v>
      </c>
      <c r="M47" s="100">
        <f>IF(L47="","No hay fecha de respuesta!",NETWORKDAYS(F47,L47,FESTIVOS!$A$2:$A$146))</f>
        <v>10</v>
      </c>
      <c r="N47" s="44" t="s">
        <v>201</v>
      </c>
    </row>
    <row r="48" spans="1:14" ht="15.75" customHeight="1" x14ac:dyDescent="0.25">
      <c r="A48" s="64" t="s">
        <v>61</v>
      </c>
      <c r="B48" s="49">
        <v>310</v>
      </c>
      <c r="C48" s="49" t="s">
        <v>80</v>
      </c>
      <c r="D48" s="38">
        <v>402772022</v>
      </c>
      <c r="E48" s="46">
        <v>20227100026982</v>
      </c>
      <c r="F48" s="40">
        <v>44596</v>
      </c>
      <c r="G48" s="55">
        <f>IFERROR(WORKDAY(F48,H48,FESTIVOS!$A$2:$V$146),"")</f>
        <v>44638</v>
      </c>
      <c r="H48" s="32">
        <v>30</v>
      </c>
      <c r="I48" s="50" t="s">
        <v>112</v>
      </c>
      <c r="J48" s="58" t="s">
        <v>202</v>
      </c>
      <c r="K48" s="43" t="str">
        <f>IFERROR(VLOOKUP('Febrero 2022'!B48,Dependencias!$A$2:$V$27,2,FALSE),"")</f>
        <v>Subdirección de Gestión Cultural y Artística</v>
      </c>
      <c r="L48" s="57">
        <v>44615</v>
      </c>
      <c r="M48" s="100">
        <f>IF(L48="","No hay fecha de respuesta!",NETWORKDAYS(F48,L48,FESTIVOS!$A$2:$A$146))</f>
        <v>14</v>
      </c>
      <c r="N48" s="49" t="s">
        <v>203</v>
      </c>
    </row>
    <row r="49" spans="1:14" ht="15.75" customHeight="1" x14ac:dyDescent="0.25">
      <c r="A49" s="64" t="s">
        <v>72</v>
      </c>
      <c r="B49" s="49">
        <v>900</v>
      </c>
      <c r="C49" s="49" t="s">
        <v>80</v>
      </c>
      <c r="D49" s="38">
        <v>414562022</v>
      </c>
      <c r="E49" s="46">
        <v>20227100026912</v>
      </c>
      <c r="F49" s="40">
        <v>44596</v>
      </c>
      <c r="G49" s="55">
        <f>IFERROR(WORKDAY(F49,H49,FESTIVOS!$A$2:$V$146),"")</f>
        <v>44638</v>
      </c>
      <c r="H49" s="32">
        <v>30</v>
      </c>
      <c r="I49" s="50" t="s">
        <v>95</v>
      </c>
      <c r="J49" s="49" t="s">
        <v>204</v>
      </c>
      <c r="K49" s="43" t="str">
        <f>IFERROR(VLOOKUP('Febrero 2022'!B49,Dependencias!$A$2:$V$27,2,FALSE),"")</f>
        <v>Subsecretaria de Cultura Ciudadana y Gestión del Conocimiento</v>
      </c>
      <c r="L49" s="57">
        <v>44630</v>
      </c>
      <c r="M49" s="100">
        <f>IF(L49="","No hay fecha de respuesta!",NETWORKDAYS(F49,L49,FESTIVOS!$A$2:$A$146))</f>
        <v>25</v>
      </c>
      <c r="N49" s="49" t="s">
        <v>205</v>
      </c>
    </row>
    <row r="50" spans="1:14" ht="15.75" customHeight="1" x14ac:dyDescent="0.25">
      <c r="A50" s="64" t="s">
        <v>61</v>
      </c>
      <c r="B50" s="49">
        <v>220</v>
      </c>
      <c r="C50" s="49" t="s">
        <v>80</v>
      </c>
      <c r="D50" s="65">
        <v>402172022</v>
      </c>
      <c r="E50" s="66">
        <v>20227100019972</v>
      </c>
      <c r="F50" s="40">
        <v>44599</v>
      </c>
      <c r="G50" s="55">
        <f>IFERROR(WORKDAY(F50,H50,FESTIVOS!$A$2:$V$146),"")</f>
        <v>44642</v>
      </c>
      <c r="H50" s="32">
        <v>30</v>
      </c>
      <c r="I50" s="50" t="s">
        <v>93</v>
      </c>
      <c r="J50" s="49" t="s">
        <v>206</v>
      </c>
      <c r="K50" s="43" t="str">
        <f>IFERROR(VLOOKUP('Febrero 2022'!B50,Dependencias!$A$2:$V$27,2,FALSE),"")</f>
        <v>Dirección de Fomento</v>
      </c>
      <c r="L50" s="57">
        <v>44603</v>
      </c>
      <c r="M50" s="100">
        <f>IF(L50="","No hay fecha de respuesta!",NETWORKDAYS(F50,L50,FESTIVOS!$A$2:$A$146))</f>
        <v>5</v>
      </c>
      <c r="N50" s="49" t="s">
        <v>207</v>
      </c>
    </row>
    <row r="51" spans="1:14" ht="15.75" customHeight="1" x14ac:dyDescent="0.25">
      <c r="A51" s="64" t="s">
        <v>59</v>
      </c>
      <c r="B51" s="38">
        <v>800</v>
      </c>
      <c r="C51" s="38" t="s">
        <v>80</v>
      </c>
      <c r="D51" s="38">
        <v>402252022</v>
      </c>
      <c r="E51" s="46">
        <v>20227100027002</v>
      </c>
      <c r="F51" s="40">
        <v>44599</v>
      </c>
      <c r="G51" s="55">
        <f>IFERROR(WORKDAY(F51,H51,FESTIVOS!$A$2:$V$146),"")</f>
        <v>44642</v>
      </c>
      <c r="H51" s="67">
        <v>30</v>
      </c>
      <c r="I51" s="33" t="s">
        <v>104</v>
      </c>
      <c r="J51" s="44" t="s">
        <v>208</v>
      </c>
      <c r="K51" s="43" t="str">
        <f>IFERROR(VLOOKUP('Febrero 2022'!B51,Dependencias!$A$2:$V$27,2,FALSE),"")</f>
        <v>Dirección de Lectura y Bibliotecas</v>
      </c>
      <c r="L51" s="52">
        <v>44607</v>
      </c>
      <c r="M51" s="100">
        <f>IF(L51="","No hay fecha de respuesta!",NETWORKDAYS(F51,L51,FESTIVOS!$A$2:$A$146))</f>
        <v>7</v>
      </c>
      <c r="N51" s="44" t="s">
        <v>209</v>
      </c>
    </row>
    <row r="52" spans="1:14" ht="15.75" customHeight="1" x14ac:dyDescent="0.25">
      <c r="A52" s="64" t="s">
        <v>74</v>
      </c>
      <c r="B52" s="49">
        <v>220</v>
      </c>
      <c r="C52" s="49" t="s">
        <v>80</v>
      </c>
      <c r="D52" s="38">
        <v>445882022</v>
      </c>
      <c r="E52" s="46">
        <v>20227100026962</v>
      </c>
      <c r="F52" s="40">
        <v>44600</v>
      </c>
      <c r="G52" s="55">
        <f>IFERROR(WORKDAY(F52,H52,FESTIVOS!$A$2:$V$146),"")</f>
        <v>44628</v>
      </c>
      <c r="H52" s="32">
        <v>20</v>
      </c>
      <c r="I52" s="50" t="s">
        <v>93</v>
      </c>
      <c r="J52" s="49" t="s">
        <v>210</v>
      </c>
      <c r="K52" s="43" t="str">
        <f>IFERROR(VLOOKUP('Febrero 2022'!B52,Dependencias!$A$2:$V$27,2,FALSE),"")</f>
        <v>Dirección de Fomento</v>
      </c>
      <c r="L52" s="57">
        <v>44620</v>
      </c>
      <c r="M52" s="100">
        <f>IF(L52="","No hay fecha de respuesta!",NETWORKDAYS(F52,L52,FESTIVOS!$A$2:$A$146))</f>
        <v>15</v>
      </c>
      <c r="N52" s="49" t="s">
        <v>211</v>
      </c>
    </row>
    <row r="53" spans="1:14" ht="15.75" customHeight="1" x14ac:dyDescent="0.25">
      <c r="A53" s="64" t="s">
        <v>57</v>
      </c>
      <c r="B53" s="49">
        <v>140</v>
      </c>
      <c r="C53" s="49" t="s">
        <v>80</v>
      </c>
      <c r="D53" s="38">
        <v>462322022</v>
      </c>
      <c r="E53" s="39">
        <v>20227100027032</v>
      </c>
      <c r="F53" s="40">
        <v>44601</v>
      </c>
      <c r="G53" s="55">
        <f>IFERROR(WORKDAY(F53,H53,FESTIVOS!$A$2:$V$146),"")</f>
        <v>44651</v>
      </c>
      <c r="H53" s="32">
        <v>35</v>
      </c>
      <c r="I53" s="50" t="s">
        <v>99</v>
      </c>
      <c r="J53" s="56" t="s">
        <v>212</v>
      </c>
      <c r="K53" s="43" t="str">
        <f>IFERROR(VLOOKUP('Febrero 2022'!B53,Dependencias!$A$2:$V$27,2,FALSE),"")</f>
        <v>Oficina de Control Interno</v>
      </c>
      <c r="L53" s="52">
        <v>44614</v>
      </c>
      <c r="M53" s="100">
        <f>IF(L53="","No hay fecha de respuesta!",NETWORKDAYS(F53,L53,FESTIVOS!$A$2:$A$146))</f>
        <v>10</v>
      </c>
      <c r="N53" s="44" t="s">
        <v>213</v>
      </c>
    </row>
    <row r="54" spans="1:14" ht="15.75" customHeight="1" x14ac:dyDescent="0.25">
      <c r="A54" s="64" t="s">
        <v>61</v>
      </c>
      <c r="B54" s="49">
        <v>310</v>
      </c>
      <c r="C54" s="49" t="s">
        <v>82</v>
      </c>
      <c r="D54" s="49">
        <v>476992022</v>
      </c>
      <c r="E54" s="39">
        <v>20227100023872</v>
      </c>
      <c r="F54" s="40">
        <v>44601</v>
      </c>
      <c r="G54" s="55">
        <f>IFERROR(WORKDAY(F54,H54,FESTIVOS!$A$2:$V$146),"")</f>
        <v>44644</v>
      </c>
      <c r="H54" s="32">
        <v>30</v>
      </c>
      <c r="I54" s="50" t="s">
        <v>93</v>
      </c>
      <c r="J54" s="49" t="s">
        <v>214</v>
      </c>
      <c r="K54" s="43" t="str">
        <f>IFERROR(VLOOKUP('Febrero 2022'!B54,Dependencias!$A$2:$V$27,2,FALSE),"")</f>
        <v>Subdirección de Gestión Cultural y Artística</v>
      </c>
      <c r="L54" s="52">
        <v>44610</v>
      </c>
      <c r="M54" s="100">
        <f>IF(L54="","No hay fecha de respuesta!",NETWORKDAYS(F54,L54,FESTIVOS!$A$2:$A$146))</f>
        <v>8</v>
      </c>
      <c r="N54" s="44" t="s">
        <v>215</v>
      </c>
    </row>
    <row r="55" spans="1:14" ht="15.75" customHeight="1" x14ac:dyDescent="0.25">
      <c r="A55" s="64" t="s">
        <v>74</v>
      </c>
      <c r="B55" s="49">
        <v>220</v>
      </c>
      <c r="C55" s="49" t="s">
        <v>80</v>
      </c>
      <c r="D55" s="38">
        <v>463622022</v>
      </c>
      <c r="E55" s="46">
        <v>20227100026972</v>
      </c>
      <c r="F55" s="40">
        <v>44601</v>
      </c>
      <c r="G55" s="55">
        <f>IFERROR(WORKDAY(F55,H55,FESTIVOS!$A$2:$V$146),"")</f>
        <v>44629</v>
      </c>
      <c r="H55" s="32">
        <v>20</v>
      </c>
      <c r="I55" s="50" t="s">
        <v>93</v>
      </c>
      <c r="J55" s="49" t="s">
        <v>216</v>
      </c>
      <c r="K55" s="43" t="str">
        <f>IFERROR(VLOOKUP('Febrero 2022'!B55,Dependencias!$A$2:$V$27,2,FALSE),"")</f>
        <v>Dirección de Fomento</v>
      </c>
      <c r="L55" s="52">
        <v>44606</v>
      </c>
      <c r="M55" s="100">
        <f>IF(L55="","No hay fecha de respuesta!",NETWORKDAYS(F55,L55,FESTIVOS!$A$2:$A$146))</f>
        <v>4</v>
      </c>
      <c r="N55" s="44" t="s">
        <v>217</v>
      </c>
    </row>
    <row r="56" spans="1:14" ht="15.75" customHeight="1" x14ac:dyDescent="0.25">
      <c r="A56" s="64" t="s">
        <v>74</v>
      </c>
      <c r="B56" s="49">
        <v>330</v>
      </c>
      <c r="C56" s="49" t="s">
        <v>80</v>
      </c>
      <c r="D56" s="38">
        <v>470452022</v>
      </c>
      <c r="E56" s="46">
        <v>20227100027012</v>
      </c>
      <c r="F56" s="40">
        <v>44601</v>
      </c>
      <c r="G56" s="55">
        <f>IFERROR(WORKDAY(F56,H56,FESTIVOS!$A$2:$V$146),"")</f>
        <v>44629</v>
      </c>
      <c r="H56" s="32">
        <v>20</v>
      </c>
      <c r="I56" s="50" t="s">
        <v>98</v>
      </c>
      <c r="J56" s="49" t="s">
        <v>218</v>
      </c>
      <c r="K56" s="43" t="str">
        <f>IFERROR(VLOOKUP('Febrero 2022'!B56,Dependencias!$A$2:$V$27,2,FALSE),"")</f>
        <v>Subdirección de Infraestructura y patrimonio cultural</v>
      </c>
      <c r="L56" s="52">
        <v>44617</v>
      </c>
      <c r="M56" s="100">
        <f>IF(L56="","No hay fecha de respuesta!",NETWORKDAYS(F56,L56,FESTIVOS!$A$2:$A$146))</f>
        <v>13</v>
      </c>
      <c r="N56" s="44" t="s">
        <v>219</v>
      </c>
    </row>
    <row r="57" spans="1:14" ht="15.75" customHeight="1" x14ac:dyDescent="0.25">
      <c r="A57" s="64" t="s">
        <v>59</v>
      </c>
      <c r="B57" s="49">
        <v>220</v>
      </c>
      <c r="C57" s="49" t="s">
        <v>82</v>
      </c>
      <c r="D57" s="49">
        <v>483502022</v>
      </c>
      <c r="E57" s="39">
        <v>20227100024032</v>
      </c>
      <c r="F57" s="40">
        <v>44602</v>
      </c>
      <c r="G57" s="55">
        <f>IFERROR(WORKDAY(F57,H57,FESTIVOS!$A$2:$V$146),"")</f>
        <v>44645</v>
      </c>
      <c r="H57" s="32">
        <v>30</v>
      </c>
      <c r="I57" s="50" t="s">
        <v>93</v>
      </c>
      <c r="J57" s="49" t="s">
        <v>220</v>
      </c>
      <c r="K57" s="43" t="str">
        <f>IFERROR(VLOOKUP('Febrero 2022'!B57,Dependencias!$A$2:$V$27,2,FALSE),"")</f>
        <v>Dirección de Fomento</v>
      </c>
      <c r="L57" s="52"/>
      <c r="M57" s="100" t="str">
        <f>IF(L57="","No hay fecha de respuesta!",NETWORKDAYS(F57,L57,FESTIVOS!$A$2:$A$146))</f>
        <v>No hay fecha de respuesta!</v>
      </c>
      <c r="N57" s="68"/>
    </row>
    <row r="58" spans="1:14" ht="15.75" customHeight="1" x14ac:dyDescent="0.25">
      <c r="A58" s="37" t="s">
        <v>74</v>
      </c>
      <c r="B58" s="49">
        <v>310</v>
      </c>
      <c r="C58" s="49" t="s">
        <v>82</v>
      </c>
      <c r="D58" s="49">
        <v>477452022</v>
      </c>
      <c r="E58" s="39">
        <v>20227100023882</v>
      </c>
      <c r="F58" s="40">
        <v>44601</v>
      </c>
      <c r="G58" s="55">
        <f>IFERROR(WORKDAY(F58,H58,FESTIVOS!$A$2:$V$146),"")</f>
        <v>44629</v>
      </c>
      <c r="H58" s="32">
        <v>20</v>
      </c>
      <c r="I58" s="50" t="s">
        <v>112</v>
      </c>
      <c r="J58" s="49" t="s">
        <v>221</v>
      </c>
      <c r="K58" s="43" t="str">
        <f>IFERROR(VLOOKUP('Febrero 2022'!B58,Dependencias!$A$2:$V$27,2,FALSE),"")</f>
        <v>Subdirección de Gestión Cultural y Artística</v>
      </c>
      <c r="L58" s="99">
        <v>44613</v>
      </c>
      <c r="M58" s="100">
        <f>IF(L58="","No hay fecha de respuesta!",NETWORKDAYS(F58,L58,FESTIVOS!$A$2:$A$146))</f>
        <v>9</v>
      </c>
      <c r="N58" s="44" t="s">
        <v>222</v>
      </c>
    </row>
    <row r="59" spans="1:14" ht="15.75" customHeight="1" x14ac:dyDescent="0.25">
      <c r="A59" s="37" t="s">
        <v>74</v>
      </c>
      <c r="B59" s="49">
        <v>310</v>
      </c>
      <c r="C59" s="49" t="s">
        <v>82</v>
      </c>
      <c r="D59" s="49">
        <v>494382022</v>
      </c>
      <c r="E59" s="39">
        <v>20227100024042</v>
      </c>
      <c r="F59" s="40">
        <v>44602</v>
      </c>
      <c r="G59" s="55">
        <f>IFERROR(WORKDAY(F59,H59,FESTIVOS!$A$2:$V$146),"")</f>
        <v>44630</v>
      </c>
      <c r="H59" s="32">
        <v>20</v>
      </c>
      <c r="I59" s="50" t="s">
        <v>112</v>
      </c>
      <c r="J59" s="49" t="s">
        <v>223</v>
      </c>
      <c r="K59" s="43" t="str">
        <f>IFERROR(VLOOKUP('Febrero 2022'!B59,Dependencias!$A$2:$V$27,2,FALSE),"")</f>
        <v>Subdirección de Gestión Cultural y Artística</v>
      </c>
      <c r="L59" s="99">
        <v>44613</v>
      </c>
      <c r="M59" s="100">
        <f>IF(L59="","No hay fecha de respuesta!",NETWORKDAYS(F59,L59,FESTIVOS!$A$2:$A$146))</f>
        <v>8</v>
      </c>
      <c r="N59" s="69" t="s">
        <v>224</v>
      </c>
    </row>
    <row r="60" spans="1:14" ht="15.75" customHeight="1" x14ac:dyDescent="0.25">
      <c r="A60" s="37" t="s">
        <v>74</v>
      </c>
      <c r="B60" s="49">
        <v>700</v>
      </c>
      <c r="C60" s="49" t="s">
        <v>82</v>
      </c>
      <c r="D60" s="49">
        <v>494402022</v>
      </c>
      <c r="E60" s="39">
        <v>20227100024052</v>
      </c>
      <c r="F60" s="40">
        <v>44602</v>
      </c>
      <c r="G60" s="55">
        <f>IFERROR(WORKDAY(F60,H60,FESTIVOS!$A$2:$V$146),"")</f>
        <v>44630</v>
      </c>
      <c r="H60" s="32">
        <v>20</v>
      </c>
      <c r="I60" s="50" t="s">
        <v>112</v>
      </c>
      <c r="J60" s="49" t="s">
        <v>225</v>
      </c>
      <c r="K60" s="43" t="str">
        <f>IFERROR(VLOOKUP('Febrero 2022'!B60,Dependencias!$A$2:$V$27,2,FALSE),"")</f>
        <v>Direccion de Gestion Corporativa</v>
      </c>
      <c r="L60" s="52">
        <v>44603</v>
      </c>
      <c r="M60" s="100">
        <f>IF(L60="","No hay fecha de respuesta!",NETWORKDAYS(F60,L60,FESTIVOS!$A$2:$A$146))</f>
        <v>2</v>
      </c>
      <c r="N60" s="44" t="s">
        <v>145</v>
      </c>
    </row>
    <row r="61" spans="1:14" ht="15.75" customHeight="1" x14ac:dyDescent="0.25">
      <c r="A61" s="37" t="s">
        <v>74</v>
      </c>
      <c r="B61" s="49">
        <v>310</v>
      </c>
      <c r="C61" s="49" t="s">
        <v>82</v>
      </c>
      <c r="D61" s="49">
        <v>494422022</v>
      </c>
      <c r="E61" s="39">
        <v>20227100024182</v>
      </c>
      <c r="F61" s="40">
        <v>44602</v>
      </c>
      <c r="G61" s="55">
        <f>IFERROR(WORKDAY(F61,H61,FESTIVOS!$A$2:$V$146),"")</f>
        <v>44630</v>
      </c>
      <c r="H61" s="32">
        <v>20</v>
      </c>
      <c r="I61" s="50" t="s">
        <v>112</v>
      </c>
      <c r="J61" s="49" t="s">
        <v>226</v>
      </c>
      <c r="K61" s="43" t="str">
        <f>IFERROR(VLOOKUP('Febrero 2022'!B61,Dependencias!$A$2:$V$27,2,FALSE),"")</f>
        <v>Subdirección de Gestión Cultural y Artística</v>
      </c>
      <c r="L61" s="99">
        <v>44613</v>
      </c>
      <c r="M61" s="100">
        <f>IF(L61="","No hay fecha de respuesta!",NETWORKDAYS(F61,L61,FESTIVOS!$A$2:$A$146))</f>
        <v>8</v>
      </c>
      <c r="N61" s="44" t="s">
        <v>227</v>
      </c>
    </row>
    <row r="62" spans="1:14" x14ac:dyDescent="0.25">
      <c r="A62" s="37" t="s">
        <v>74</v>
      </c>
      <c r="B62" s="49">
        <v>310</v>
      </c>
      <c r="C62" s="49" t="s">
        <v>82</v>
      </c>
      <c r="D62" s="49">
        <v>494452022</v>
      </c>
      <c r="E62" s="39">
        <v>20227100024372</v>
      </c>
      <c r="F62" s="40">
        <v>44602</v>
      </c>
      <c r="G62" s="55">
        <f>IFERROR(WORKDAY(F62,H62,FESTIVOS!$A$2:$V$146),"")</f>
        <v>44630</v>
      </c>
      <c r="H62" s="32">
        <v>20</v>
      </c>
      <c r="I62" s="50" t="s">
        <v>112</v>
      </c>
      <c r="J62" s="49" t="s">
        <v>228</v>
      </c>
      <c r="K62" s="43" t="str">
        <f>IFERROR(VLOOKUP('Febrero 2022'!B62,Dependencias!$A$2:$V$27,2,FALSE),"")</f>
        <v>Subdirección de Gestión Cultural y Artística</v>
      </c>
      <c r="L62" s="52">
        <v>44608</v>
      </c>
      <c r="M62" s="100">
        <f>IF(L62="","No hay fecha de respuesta!",NETWORKDAYS(F62,L62,FESTIVOS!$A$2:$A$146))</f>
        <v>5</v>
      </c>
      <c r="N62" s="44" t="s">
        <v>229</v>
      </c>
    </row>
    <row r="63" spans="1:14" ht="15.75" customHeight="1" x14ac:dyDescent="0.25">
      <c r="A63" s="37" t="s">
        <v>61</v>
      </c>
      <c r="B63" s="49">
        <v>330</v>
      </c>
      <c r="C63" s="49" t="s">
        <v>82</v>
      </c>
      <c r="D63" s="49">
        <v>494502022</v>
      </c>
      <c r="E63" s="39">
        <v>20227100024452</v>
      </c>
      <c r="F63" s="40">
        <v>44602</v>
      </c>
      <c r="G63" s="55">
        <f>IFERROR(WORKDAY(F63,H63,FESTIVOS!$A$2:$V$146),"")</f>
        <v>44645</v>
      </c>
      <c r="H63" s="32">
        <v>30</v>
      </c>
      <c r="I63" s="50" t="s">
        <v>98</v>
      </c>
      <c r="J63" s="49" t="s">
        <v>230</v>
      </c>
      <c r="K63" s="43" t="str">
        <f>IFERROR(VLOOKUP('Febrero 2022'!B63,Dependencias!$A$2:$V$27,2,FALSE),"")</f>
        <v>Subdirección de Infraestructura y patrimonio cultural</v>
      </c>
      <c r="L63" s="52">
        <v>44607</v>
      </c>
      <c r="M63" s="100">
        <f>IF(L63="","No hay fecha de respuesta!",NETWORKDAYS(F63,L63,FESTIVOS!$A$2:$A$146))</f>
        <v>4</v>
      </c>
      <c r="N63" s="44" t="s">
        <v>231</v>
      </c>
    </row>
    <row r="64" spans="1:14" ht="15.75" customHeight="1" x14ac:dyDescent="0.25">
      <c r="A64" s="64" t="s">
        <v>74</v>
      </c>
      <c r="B64" s="49">
        <v>210</v>
      </c>
      <c r="C64" s="49" t="s">
        <v>80</v>
      </c>
      <c r="D64" s="38">
        <v>497852022</v>
      </c>
      <c r="E64" s="46">
        <v>20227100026922</v>
      </c>
      <c r="F64" s="40">
        <v>44602</v>
      </c>
      <c r="G64" s="55">
        <f>IFERROR(WORKDAY(F64,H64,FESTIVOS!$A$2:$V$146),"")</f>
        <v>44630</v>
      </c>
      <c r="H64" s="32">
        <v>20</v>
      </c>
      <c r="I64" s="50" t="s">
        <v>96</v>
      </c>
      <c r="J64" s="49" t="s">
        <v>232</v>
      </c>
      <c r="K64" s="43" t="str">
        <f>IFERROR(VLOOKUP('Febrero 2022'!B64,Dependencias!$A$2:$V$27,2,FALSE),"")</f>
        <v>Dirección de Asuntos Locales y Participación</v>
      </c>
      <c r="L64" s="52">
        <v>44621</v>
      </c>
      <c r="M64" s="100">
        <f>IF(L64="","No hay fecha de respuesta!",NETWORKDAYS(F64,L64,FESTIVOS!$A$2:$A$146))</f>
        <v>14</v>
      </c>
      <c r="N64" s="44" t="s">
        <v>233</v>
      </c>
    </row>
    <row r="65" spans="1:14" ht="15.75" customHeight="1" x14ac:dyDescent="0.25">
      <c r="A65" s="64" t="s">
        <v>74</v>
      </c>
      <c r="B65" s="49">
        <v>310</v>
      </c>
      <c r="C65" s="49" t="s">
        <v>82</v>
      </c>
      <c r="D65" s="38">
        <v>496002022</v>
      </c>
      <c r="E65" s="39">
        <v>20227100024912</v>
      </c>
      <c r="F65" s="40">
        <v>44602</v>
      </c>
      <c r="G65" s="55">
        <f>IFERROR(WORKDAY(F65,H65,FESTIVOS!$A$2:$V$146),"")</f>
        <v>44630</v>
      </c>
      <c r="H65" s="32">
        <v>20</v>
      </c>
      <c r="I65" s="50" t="s">
        <v>112</v>
      </c>
      <c r="J65" s="49" t="s">
        <v>234</v>
      </c>
      <c r="K65" s="43" t="str">
        <f>IFERROR(VLOOKUP('Febrero 2022'!B65,Dependencias!$A$2:$V$27,2,FALSE),"")</f>
        <v>Subdirección de Gestión Cultural y Artística</v>
      </c>
      <c r="L65" s="52">
        <v>44610</v>
      </c>
      <c r="M65" s="100">
        <f>IF(L65="","No hay fecha de respuesta!",NETWORKDAYS(F65,L65,FESTIVOS!$A$2:$A$146))</f>
        <v>7</v>
      </c>
      <c r="N65" s="44" t="s">
        <v>235</v>
      </c>
    </row>
    <row r="66" spans="1:14" ht="15.75" customHeight="1" x14ac:dyDescent="0.25">
      <c r="A66" s="64" t="s">
        <v>74</v>
      </c>
      <c r="B66" s="49">
        <v>700</v>
      </c>
      <c r="C66" s="49" t="s">
        <v>82</v>
      </c>
      <c r="D66" s="49">
        <v>495002022</v>
      </c>
      <c r="E66" s="39">
        <v>20227100024562</v>
      </c>
      <c r="F66" s="40">
        <v>44602</v>
      </c>
      <c r="G66" s="55">
        <f>IFERROR(WORKDAY(F66,H66,FESTIVOS!$A$2:$V$146),"")</f>
        <v>44609</v>
      </c>
      <c r="H66" s="32">
        <v>5</v>
      </c>
      <c r="I66" s="50" t="s">
        <v>101</v>
      </c>
      <c r="J66" s="49" t="s">
        <v>236</v>
      </c>
      <c r="K66" s="43" t="str">
        <f>IFERROR(VLOOKUP('Febrero 2022'!B66,Dependencias!$A$2:$V$27,2,FALSE),"")</f>
        <v>Direccion de Gestion Corporativa</v>
      </c>
      <c r="L66" s="52">
        <v>44603</v>
      </c>
      <c r="M66" s="100">
        <f>IF(L66="","No hay fecha de respuesta!",NETWORKDAYS(F66,L66,FESTIVOS!$A$2:$A$146))</f>
        <v>2</v>
      </c>
      <c r="N66" s="44" t="s">
        <v>237</v>
      </c>
    </row>
    <row r="67" spans="1:14" ht="15.75" customHeight="1" x14ac:dyDescent="0.25">
      <c r="A67" s="64" t="s">
        <v>74</v>
      </c>
      <c r="B67" s="49">
        <v>310</v>
      </c>
      <c r="C67" s="49" t="s">
        <v>82</v>
      </c>
      <c r="D67" s="49">
        <v>503172022</v>
      </c>
      <c r="E67" s="39">
        <v>20227100025282</v>
      </c>
      <c r="F67" s="40">
        <v>44603</v>
      </c>
      <c r="G67" s="55">
        <f>IFERROR(WORKDAY(F67,H67,FESTIVOS!$A$2:$V$146),"")</f>
        <v>44631</v>
      </c>
      <c r="H67" s="32">
        <v>20</v>
      </c>
      <c r="I67" s="50" t="s">
        <v>112</v>
      </c>
      <c r="J67" s="44" t="s">
        <v>238</v>
      </c>
      <c r="K67" s="43" t="str">
        <f>IFERROR(VLOOKUP('Febrero 2022'!B67,Dependencias!$A$2:$V$27,2,FALSE),"")</f>
        <v>Subdirección de Gestión Cultural y Artística</v>
      </c>
      <c r="L67" s="52">
        <v>44610</v>
      </c>
      <c r="M67" s="100">
        <f>IF(L67="","No hay fecha de respuesta!",NETWORKDAYS(F67,L67,FESTIVOS!$A$2:$A$146))</f>
        <v>6</v>
      </c>
      <c r="N67" s="44" t="s">
        <v>239</v>
      </c>
    </row>
    <row r="68" spans="1:14" ht="15.75" customHeight="1" x14ac:dyDescent="0.25">
      <c r="A68" s="64" t="s">
        <v>74</v>
      </c>
      <c r="B68" s="49">
        <v>310</v>
      </c>
      <c r="C68" s="49" t="s">
        <v>82</v>
      </c>
      <c r="D68" s="49">
        <v>502912022</v>
      </c>
      <c r="E68" s="39">
        <v>20227100025272</v>
      </c>
      <c r="F68" s="40">
        <v>44603</v>
      </c>
      <c r="G68" s="55">
        <f>IFERROR(WORKDAY(F68,H68,FESTIVOS!$A$2:$V$146),"")</f>
        <v>44631</v>
      </c>
      <c r="H68" s="32">
        <v>20</v>
      </c>
      <c r="I68" s="50" t="s">
        <v>112</v>
      </c>
      <c r="J68" s="49" t="s">
        <v>240</v>
      </c>
      <c r="K68" s="43" t="str">
        <f>IFERROR(VLOOKUP('Febrero 2022'!B68,Dependencias!$A$2:$V$27,2,FALSE),"")</f>
        <v>Subdirección de Gestión Cultural y Artística</v>
      </c>
      <c r="L68" s="52">
        <v>44615</v>
      </c>
      <c r="M68" s="100">
        <f>IF(L68="","No hay fecha de respuesta!",NETWORKDAYS(F68,L68,FESTIVOS!$A$2:$A$146))</f>
        <v>9</v>
      </c>
      <c r="N68" s="44" t="s">
        <v>241</v>
      </c>
    </row>
    <row r="69" spans="1:14" ht="15.75" customHeight="1" x14ac:dyDescent="0.25">
      <c r="A69" s="64" t="s">
        <v>74</v>
      </c>
      <c r="B69" s="49">
        <v>310</v>
      </c>
      <c r="C69" s="49" t="s">
        <v>82</v>
      </c>
      <c r="D69" s="38">
        <v>494832022</v>
      </c>
      <c r="E69" s="39">
        <v>20227100024512</v>
      </c>
      <c r="F69" s="40">
        <v>44602</v>
      </c>
      <c r="G69" s="55">
        <f>IFERROR(WORKDAY(F69,H69,FESTIVOS!$A$2:$V$146),"")</f>
        <v>44630</v>
      </c>
      <c r="H69" s="32">
        <v>20</v>
      </c>
      <c r="I69" s="50" t="s">
        <v>112</v>
      </c>
      <c r="J69" s="49" t="s">
        <v>242</v>
      </c>
      <c r="K69" s="43" t="str">
        <f>IFERROR(VLOOKUP('Febrero 2022'!B69,Dependencias!$A$2:$V$27,2,FALSE),"")</f>
        <v>Subdirección de Gestión Cultural y Artística</v>
      </c>
      <c r="L69" s="52">
        <v>44615</v>
      </c>
      <c r="M69" s="100">
        <f>IF(L69="","No hay fecha de respuesta!",NETWORKDAYS(F69,L69,FESTIVOS!$A$2:$A$146))</f>
        <v>10</v>
      </c>
      <c r="N69" s="44" t="s">
        <v>243</v>
      </c>
    </row>
    <row r="70" spans="1:14" ht="15.75" customHeight="1" x14ac:dyDescent="0.25">
      <c r="A70" s="64" t="s">
        <v>74</v>
      </c>
      <c r="B70" s="49">
        <v>310</v>
      </c>
      <c r="C70" s="49" t="s">
        <v>82</v>
      </c>
      <c r="D70" s="38">
        <v>495992022</v>
      </c>
      <c r="E70" s="39">
        <v>20227100024812</v>
      </c>
      <c r="F70" s="40">
        <v>44602</v>
      </c>
      <c r="G70" s="55">
        <f>IFERROR(WORKDAY(F70,H70,FESTIVOS!$A$2:$V$146),"")</f>
        <v>44630</v>
      </c>
      <c r="H70" s="32">
        <v>20</v>
      </c>
      <c r="I70" s="50" t="s">
        <v>112</v>
      </c>
      <c r="J70" s="44" t="s">
        <v>238</v>
      </c>
      <c r="K70" s="43" t="str">
        <f>IFERROR(VLOOKUP('Febrero 2022'!B70,Dependencias!$A$2:$V$27,2,FALSE),"")</f>
        <v>Subdirección de Gestión Cultural y Artística</v>
      </c>
      <c r="L70" s="52">
        <v>44610</v>
      </c>
      <c r="M70" s="100">
        <f>IF(L70="","No hay fecha de respuesta!",NETWORKDAYS(F70,L70,FESTIVOS!$A$2:$A$146))</f>
        <v>7</v>
      </c>
      <c r="N70" s="44" t="s">
        <v>244</v>
      </c>
    </row>
    <row r="71" spans="1:14" ht="15.75" customHeight="1" x14ac:dyDescent="0.25">
      <c r="A71" s="64" t="s">
        <v>74</v>
      </c>
      <c r="B71" s="49">
        <v>310</v>
      </c>
      <c r="C71" s="49" t="s">
        <v>82</v>
      </c>
      <c r="D71" s="38">
        <v>496012022</v>
      </c>
      <c r="E71" s="39">
        <v>20227100024972</v>
      </c>
      <c r="F71" s="40">
        <v>44602</v>
      </c>
      <c r="G71" s="55">
        <f>IFERROR(WORKDAY(F71,H71,FESTIVOS!$A$2:$V$146),"")</f>
        <v>44630</v>
      </c>
      <c r="H71" s="32">
        <v>20</v>
      </c>
      <c r="I71" s="50" t="s">
        <v>112</v>
      </c>
      <c r="J71" s="49" t="s">
        <v>245</v>
      </c>
      <c r="K71" s="43" t="str">
        <f>IFERROR(VLOOKUP('Febrero 2022'!B71,Dependencias!$A$2:$V$27,2,FALSE),"")</f>
        <v>Subdirección de Gestión Cultural y Artística</v>
      </c>
      <c r="L71" s="52">
        <v>44610</v>
      </c>
      <c r="M71" s="100">
        <f>IF(L71="","No hay fecha de respuesta!",NETWORKDAYS(F71,L71,FESTIVOS!$A$2:$A$146))</f>
        <v>7</v>
      </c>
      <c r="N71" s="44" t="s">
        <v>246</v>
      </c>
    </row>
    <row r="72" spans="1:14" ht="15.75" customHeight="1" x14ac:dyDescent="0.25">
      <c r="A72" s="64" t="s">
        <v>74</v>
      </c>
      <c r="B72" s="49">
        <v>220</v>
      </c>
      <c r="C72" s="49" t="s">
        <v>80</v>
      </c>
      <c r="D72" s="38">
        <v>105012022</v>
      </c>
      <c r="E72" s="46">
        <v>20227100027022</v>
      </c>
      <c r="F72" s="40">
        <v>44602</v>
      </c>
      <c r="G72" s="55">
        <f>IFERROR(WORKDAY(F72,H72,FESTIVOS!$A$2:$V$146),"")</f>
        <v>44630</v>
      </c>
      <c r="H72" s="32">
        <v>20</v>
      </c>
      <c r="I72" s="50" t="s">
        <v>112</v>
      </c>
      <c r="J72" s="49" t="s">
        <v>247</v>
      </c>
      <c r="K72" s="43" t="str">
        <f>IFERROR(VLOOKUP('Febrero 2022'!B72,Dependencias!$A$2:$V$27,2,FALSE),"")</f>
        <v>Dirección de Fomento</v>
      </c>
      <c r="L72" s="52">
        <v>44622</v>
      </c>
      <c r="M72" s="100">
        <f>IF(L72="","No hay fecha de respuesta!",NETWORKDAYS(F72,L72,FESTIVOS!$A$2:$A$146))</f>
        <v>15</v>
      </c>
      <c r="N72" s="44" t="s">
        <v>248</v>
      </c>
    </row>
    <row r="73" spans="1:14" ht="15.75" customHeight="1" x14ac:dyDescent="0.25">
      <c r="A73" s="64" t="s">
        <v>74</v>
      </c>
      <c r="B73" s="49">
        <v>220</v>
      </c>
      <c r="C73" s="49" t="s">
        <v>80</v>
      </c>
      <c r="D73" s="38">
        <v>487702022</v>
      </c>
      <c r="E73" s="46">
        <v>20227100028572</v>
      </c>
      <c r="F73" s="40">
        <v>44602</v>
      </c>
      <c r="G73" s="55">
        <f>IFERROR(WORKDAY(F73,H73,FESTIVOS!$A$2:$V$146),"")</f>
        <v>44630</v>
      </c>
      <c r="H73" s="32">
        <v>20</v>
      </c>
      <c r="I73" s="50" t="s">
        <v>93</v>
      </c>
      <c r="J73" s="49" t="s">
        <v>249</v>
      </c>
      <c r="K73" s="43" t="str">
        <f>IFERROR(VLOOKUP('Febrero 2022'!B73,Dependencias!$A$2:$V$27,2,FALSE),"")</f>
        <v>Dirección de Fomento</v>
      </c>
      <c r="L73" s="52">
        <v>44606</v>
      </c>
      <c r="M73" s="100">
        <f>IF(L73="","No hay fecha de respuesta!",NETWORKDAYS(F73,L73,FESTIVOS!$A$2:$A$146))</f>
        <v>3</v>
      </c>
      <c r="N73" s="49" t="s">
        <v>250</v>
      </c>
    </row>
    <row r="74" spans="1:14" ht="15.75" customHeight="1" x14ac:dyDescent="0.25">
      <c r="A74" s="64" t="s">
        <v>74</v>
      </c>
      <c r="B74" s="49">
        <v>310</v>
      </c>
      <c r="C74" s="49" t="s">
        <v>82</v>
      </c>
      <c r="D74" s="49">
        <v>502932022</v>
      </c>
      <c r="E74" s="39">
        <v>20227100025262</v>
      </c>
      <c r="F74" s="40">
        <v>44603</v>
      </c>
      <c r="G74" s="55">
        <f>IFERROR(WORKDAY(F74,H74,FESTIVOS!$A$2:$V$146),"")</f>
        <v>44631</v>
      </c>
      <c r="H74" s="32">
        <v>20</v>
      </c>
      <c r="I74" s="50" t="s">
        <v>112</v>
      </c>
      <c r="J74" s="49" t="s">
        <v>242</v>
      </c>
      <c r="K74" s="43" t="str">
        <f>IFERROR(VLOOKUP('Febrero 2022'!B74,Dependencias!$A$2:$V$27,2,FALSE),"")</f>
        <v>Subdirección de Gestión Cultural y Artística</v>
      </c>
      <c r="L74" s="52">
        <v>44615</v>
      </c>
      <c r="M74" s="100">
        <f>IF(L74="","No hay fecha de respuesta!",NETWORKDAYS(F74,L74,FESTIVOS!$A$2:$A$146))</f>
        <v>9</v>
      </c>
      <c r="N74" s="44" t="s">
        <v>251</v>
      </c>
    </row>
    <row r="75" spans="1:14" ht="15.75" customHeight="1" x14ac:dyDescent="0.25">
      <c r="A75" s="64" t="s">
        <v>74</v>
      </c>
      <c r="B75" s="38">
        <v>310</v>
      </c>
      <c r="C75" s="38" t="s">
        <v>82</v>
      </c>
      <c r="D75" s="38">
        <v>509802022</v>
      </c>
      <c r="E75" s="46">
        <v>20227100025022</v>
      </c>
      <c r="F75" s="40">
        <v>44602</v>
      </c>
      <c r="G75" s="55">
        <f>IFERROR(WORKDAY(F75,H75,FESTIVOS!$A$2:$V$146),"")</f>
        <v>44630</v>
      </c>
      <c r="H75" s="67">
        <v>20</v>
      </c>
      <c r="I75" s="33" t="s">
        <v>112</v>
      </c>
      <c r="J75" s="44" t="s">
        <v>245</v>
      </c>
      <c r="K75" s="43" t="str">
        <f>IFERROR(VLOOKUP('Febrero 2022'!B75,Dependencias!$A$2:$V$27,2,FALSE),"")</f>
        <v>Subdirección de Gestión Cultural y Artística</v>
      </c>
      <c r="L75" s="52">
        <v>44615</v>
      </c>
      <c r="M75" s="100">
        <f>IF(L75="","No hay fecha de respuesta!",NETWORKDAYS(F75,L75,FESTIVOS!$A$2:$A$146))</f>
        <v>10</v>
      </c>
      <c r="N75" s="44" t="s">
        <v>252</v>
      </c>
    </row>
    <row r="76" spans="1:14" ht="15.75" customHeight="1" x14ac:dyDescent="0.25">
      <c r="A76" s="64" t="s">
        <v>74</v>
      </c>
      <c r="B76" s="49">
        <v>210</v>
      </c>
      <c r="C76" s="49" t="s">
        <v>80</v>
      </c>
      <c r="D76" s="38">
        <v>497662022</v>
      </c>
      <c r="E76" s="46">
        <v>20227100027042</v>
      </c>
      <c r="F76" s="40">
        <v>44603</v>
      </c>
      <c r="G76" s="55">
        <f>IFERROR(WORKDAY(F76,H76,FESTIVOS!$A$2:$V$146),"")</f>
        <v>44631</v>
      </c>
      <c r="H76" s="32">
        <v>20</v>
      </c>
      <c r="I76" s="50" t="s">
        <v>95</v>
      </c>
      <c r="J76" s="49" t="s">
        <v>232</v>
      </c>
      <c r="K76" s="43" t="str">
        <f>IFERROR(VLOOKUP('Febrero 2022'!B76,Dependencias!$A$2:$V$27,2,FALSE),"")</f>
        <v>Dirección de Asuntos Locales y Participación</v>
      </c>
      <c r="L76" s="52">
        <v>44621</v>
      </c>
      <c r="M76" s="100">
        <f>IF(L76="","No hay fecha de respuesta!",NETWORKDAYS(F76,L76,FESTIVOS!$A$2:$A$146))</f>
        <v>13</v>
      </c>
      <c r="N76" s="44" t="s">
        <v>253</v>
      </c>
    </row>
    <row r="77" spans="1:14" ht="15.75" customHeight="1" x14ac:dyDescent="0.25">
      <c r="A77" s="64" t="s">
        <v>74</v>
      </c>
      <c r="B77" s="49">
        <v>310</v>
      </c>
      <c r="C77" s="49" t="s">
        <v>82</v>
      </c>
      <c r="D77" s="49">
        <v>512692022</v>
      </c>
      <c r="E77" s="39">
        <v>20227100025722</v>
      </c>
      <c r="F77" s="40">
        <v>44603</v>
      </c>
      <c r="G77" s="55">
        <f>IFERROR(WORKDAY(F77,H77,FESTIVOS!$A$2:$V$146),"")</f>
        <v>44631</v>
      </c>
      <c r="H77" s="32">
        <v>20</v>
      </c>
      <c r="I77" s="50" t="s">
        <v>112</v>
      </c>
      <c r="J77" s="44" t="s">
        <v>238</v>
      </c>
      <c r="K77" s="43" t="str">
        <f>IFERROR(VLOOKUP('Febrero 2022'!B77,Dependencias!$A$2:$V$27,2,FALSE),"")</f>
        <v>Subdirección de Gestión Cultural y Artística</v>
      </c>
      <c r="L77" s="52">
        <v>44615</v>
      </c>
      <c r="M77" s="100">
        <f>IF(L77="","No hay fecha de respuesta!",NETWORKDAYS(F77,L77,FESTIVOS!$A$2:$A$146))</f>
        <v>9</v>
      </c>
      <c r="N77" s="44" t="s">
        <v>254</v>
      </c>
    </row>
    <row r="78" spans="1:14" ht="15.75" customHeight="1" x14ac:dyDescent="0.25">
      <c r="A78" s="64" t="s">
        <v>74</v>
      </c>
      <c r="B78" s="49">
        <v>310</v>
      </c>
      <c r="C78" s="49" t="s">
        <v>82</v>
      </c>
      <c r="D78" s="38">
        <v>512712022</v>
      </c>
      <c r="E78" s="46">
        <v>20227100025722</v>
      </c>
      <c r="F78" s="40">
        <v>44603</v>
      </c>
      <c r="G78" s="55">
        <f>IFERROR(WORKDAY(F78,H78,FESTIVOS!$A$2:$V$146),"")</f>
        <v>44631</v>
      </c>
      <c r="H78" s="32">
        <v>20</v>
      </c>
      <c r="I78" s="50" t="s">
        <v>112</v>
      </c>
      <c r="J78" s="44" t="s">
        <v>238</v>
      </c>
      <c r="K78" s="43" t="str">
        <f>IFERROR(VLOOKUP('Febrero 2022'!B78,Dependencias!$A$2:$V$27,2,FALSE),"")</f>
        <v>Subdirección de Gestión Cultural y Artística</v>
      </c>
      <c r="L78" s="52">
        <v>44615</v>
      </c>
      <c r="M78" s="100">
        <f>IF(L78="","No hay fecha de respuesta!",NETWORKDAYS(F78,L78,FESTIVOS!$A$2:$A$146))</f>
        <v>9</v>
      </c>
      <c r="N78" s="44" t="s">
        <v>255</v>
      </c>
    </row>
    <row r="79" spans="1:14" ht="15.75" customHeight="1" x14ac:dyDescent="0.25">
      <c r="A79" s="64" t="s">
        <v>74</v>
      </c>
      <c r="B79" s="49">
        <v>310</v>
      </c>
      <c r="C79" s="49" t="s">
        <v>82</v>
      </c>
      <c r="D79" s="49">
        <v>509782022</v>
      </c>
      <c r="E79" s="39">
        <v>20227100025132</v>
      </c>
      <c r="F79" s="40">
        <v>44602</v>
      </c>
      <c r="G79" s="55">
        <f>IFERROR(WORKDAY(F79,H79,FESTIVOS!$A$2:$V$146),"")</f>
        <v>44630</v>
      </c>
      <c r="H79" s="32">
        <v>20</v>
      </c>
      <c r="I79" s="50" t="s">
        <v>112</v>
      </c>
      <c r="J79" s="44" t="s">
        <v>234</v>
      </c>
      <c r="K79" s="43" t="str">
        <f>IFERROR(VLOOKUP('Febrero 2022'!B79,Dependencias!$A$2:$V$27,2,FALSE),"")</f>
        <v>Subdirección de Gestión Cultural y Artística</v>
      </c>
      <c r="L79" s="52">
        <v>44610</v>
      </c>
      <c r="M79" s="100">
        <f>IF(L79="","No hay fecha de respuesta!",NETWORKDAYS(F79,L79,FESTIVOS!$A$2:$A$146))</f>
        <v>7</v>
      </c>
      <c r="N79" s="44" t="s">
        <v>256</v>
      </c>
    </row>
    <row r="80" spans="1:14" ht="15.75" customHeight="1" x14ac:dyDescent="0.25">
      <c r="A80" s="64" t="s">
        <v>61</v>
      </c>
      <c r="B80" s="49">
        <v>800</v>
      </c>
      <c r="C80" s="49" t="s">
        <v>80</v>
      </c>
      <c r="D80" s="38">
        <v>450812022</v>
      </c>
      <c r="E80" s="46">
        <v>20227100027052</v>
      </c>
      <c r="F80" s="40">
        <v>44601</v>
      </c>
      <c r="G80" s="55">
        <f>IFERROR(WORKDAY(F80,H80,FESTIVOS!$A$2:$V$146),"")</f>
        <v>44608</v>
      </c>
      <c r="H80" s="32">
        <v>5</v>
      </c>
      <c r="I80" s="50" t="s">
        <v>101</v>
      </c>
      <c r="J80" s="49" t="s">
        <v>257</v>
      </c>
      <c r="K80" s="43" t="str">
        <f>IFERROR(VLOOKUP('Febrero 2022'!B80,Dependencias!$A$2:$V$27,2,FALSE),"")</f>
        <v>Dirección de Lectura y Bibliotecas</v>
      </c>
      <c r="L80" s="52">
        <v>44610</v>
      </c>
      <c r="M80" s="100">
        <f>IF(L80="","No hay fecha de respuesta!",NETWORKDAYS(F80,L80,FESTIVOS!$A$2:$A$146))</f>
        <v>8</v>
      </c>
      <c r="N80" s="44" t="s">
        <v>258</v>
      </c>
    </row>
    <row r="81" spans="1:14" ht="15.75" customHeight="1" x14ac:dyDescent="0.25">
      <c r="A81" s="64" t="s">
        <v>74</v>
      </c>
      <c r="B81" s="49">
        <v>310</v>
      </c>
      <c r="C81" s="49" t="s">
        <v>82</v>
      </c>
      <c r="D81" s="49">
        <v>509612022</v>
      </c>
      <c r="E81" s="39">
        <v>20227100025452</v>
      </c>
      <c r="F81" s="40">
        <v>44603</v>
      </c>
      <c r="G81" s="55">
        <f>IFERROR(WORKDAY(F81,H81,FESTIVOS!$A$2:$V$146),"")</f>
        <v>44631</v>
      </c>
      <c r="H81" s="32">
        <v>20</v>
      </c>
      <c r="I81" s="50" t="s">
        <v>112</v>
      </c>
      <c r="J81" s="44" t="s">
        <v>259</v>
      </c>
      <c r="K81" s="43" t="str">
        <f>IFERROR(VLOOKUP('Febrero 2022'!B81,Dependencias!$A$2:$V$27,2,FALSE),"")</f>
        <v>Subdirección de Gestión Cultural y Artística</v>
      </c>
      <c r="L81" s="52">
        <v>44609</v>
      </c>
      <c r="M81" s="100">
        <f>IF(L81="","No hay fecha de respuesta!",NETWORKDAYS(F81,L81,FESTIVOS!$A$2:$A$146))</f>
        <v>5</v>
      </c>
      <c r="N81" s="44" t="s">
        <v>260</v>
      </c>
    </row>
    <row r="82" spans="1:14" ht="15.75" customHeight="1" x14ac:dyDescent="0.25">
      <c r="A82" s="64" t="s">
        <v>74</v>
      </c>
      <c r="B82" s="49">
        <v>310</v>
      </c>
      <c r="C82" s="49" t="s">
        <v>82</v>
      </c>
      <c r="D82" s="49">
        <v>509792022</v>
      </c>
      <c r="E82" s="39">
        <v>20227100025072</v>
      </c>
      <c r="F82" s="40">
        <v>44602</v>
      </c>
      <c r="G82" s="55">
        <f>IFERROR(WORKDAY(F82,H82,FESTIVOS!$A$2:$V$146),"")</f>
        <v>44630</v>
      </c>
      <c r="H82" s="32">
        <v>20</v>
      </c>
      <c r="I82" s="50" t="s">
        <v>112</v>
      </c>
      <c r="J82" s="44" t="s">
        <v>234</v>
      </c>
      <c r="K82" s="43" t="str">
        <f>IFERROR(VLOOKUP('Febrero 2022'!B82,Dependencias!$A$2:$V$27,2,FALSE),"")</f>
        <v>Subdirección de Gestión Cultural y Artística</v>
      </c>
      <c r="L82" s="52">
        <v>44615</v>
      </c>
      <c r="M82" s="100">
        <f>IF(L82="","No hay fecha de respuesta!",NETWORKDAYS(F82,L82,FESTIVOS!$A$2:$A$146))</f>
        <v>10</v>
      </c>
      <c r="N82" s="44" t="s">
        <v>261</v>
      </c>
    </row>
    <row r="83" spans="1:14" ht="15.75" customHeight="1" x14ac:dyDescent="0.25">
      <c r="A83" s="37" t="s">
        <v>74</v>
      </c>
      <c r="B83" s="49">
        <v>310</v>
      </c>
      <c r="C83" s="49" t="s">
        <v>82</v>
      </c>
      <c r="D83" s="49">
        <v>509892022</v>
      </c>
      <c r="E83" s="39">
        <v>20227100025102</v>
      </c>
      <c r="F83" s="40">
        <v>44603</v>
      </c>
      <c r="G83" s="55">
        <f>IFERROR(WORKDAY(F83,H83,FESTIVOS!$A$2:$V$146),"")</f>
        <v>44631</v>
      </c>
      <c r="H83" s="32">
        <v>20</v>
      </c>
      <c r="I83" s="50" t="s">
        <v>112</v>
      </c>
      <c r="J83" s="49" t="s">
        <v>262</v>
      </c>
      <c r="K83" s="43" t="str">
        <f>IFERROR(VLOOKUP('Febrero 2022'!B83,Dependencias!$A$2:$V$27,2,FALSE),"")</f>
        <v>Subdirección de Gestión Cultural y Artística</v>
      </c>
      <c r="L83" s="52">
        <v>44609</v>
      </c>
      <c r="M83" s="100">
        <f>IF(L83="","No hay fecha de respuesta!",NETWORKDAYS(F83,L83,FESTIVOS!$A$2:$A$146))</f>
        <v>5</v>
      </c>
      <c r="N83" s="44" t="s">
        <v>263</v>
      </c>
    </row>
    <row r="84" spans="1:14" ht="15.75" customHeight="1" x14ac:dyDescent="0.25">
      <c r="A84" s="37" t="s">
        <v>61</v>
      </c>
      <c r="B84" s="49">
        <v>310</v>
      </c>
      <c r="C84" s="49" t="s">
        <v>82</v>
      </c>
      <c r="D84" s="49">
        <v>526742022</v>
      </c>
      <c r="E84" s="39">
        <v>20227100025162</v>
      </c>
      <c r="F84" s="40">
        <v>44603</v>
      </c>
      <c r="G84" s="55">
        <f>IFERROR(WORKDAY(F84,H84,FESTIVOS!$A$2:$V$146),"")</f>
        <v>44648</v>
      </c>
      <c r="H84" s="32">
        <v>30</v>
      </c>
      <c r="I84" s="50" t="s">
        <v>112</v>
      </c>
      <c r="J84" s="49" t="s">
        <v>264</v>
      </c>
      <c r="K84" s="43" t="str">
        <f>IFERROR(VLOOKUP('Febrero 2022'!B84,Dependencias!$A$2:$V$27,2,FALSE),"")</f>
        <v>Subdirección de Gestión Cultural y Artística</v>
      </c>
      <c r="L84" s="52">
        <v>44609</v>
      </c>
      <c r="M84" s="100">
        <f>IF(L84="","No hay fecha de respuesta!",NETWORKDAYS(F84,L84,FESTIVOS!$A$2:$A$146))</f>
        <v>5</v>
      </c>
      <c r="N84" s="44" t="s">
        <v>265</v>
      </c>
    </row>
    <row r="85" spans="1:14" ht="15.75" customHeight="1" x14ac:dyDescent="0.25">
      <c r="A85" s="37" t="s">
        <v>74</v>
      </c>
      <c r="B85" s="49">
        <v>310</v>
      </c>
      <c r="C85" s="49" t="s">
        <v>82</v>
      </c>
      <c r="D85" s="49">
        <v>528492022</v>
      </c>
      <c r="E85" s="39">
        <v>20227100025362</v>
      </c>
      <c r="F85" s="40">
        <v>44603</v>
      </c>
      <c r="G85" s="55">
        <f>IFERROR(WORKDAY(F85,H85,FESTIVOS!$A$2:$V$146),"")</f>
        <v>44631</v>
      </c>
      <c r="H85" s="32">
        <v>20</v>
      </c>
      <c r="I85" s="50" t="s">
        <v>112</v>
      </c>
      <c r="J85" s="49" t="s">
        <v>266</v>
      </c>
      <c r="K85" s="43" t="str">
        <f>IFERROR(VLOOKUP('Febrero 2022'!B85,Dependencias!$A$2:$V$27,2,FALSE),"")</f>
        <v>Subdirección de Gestión Cultural y Artística</v>
      </c>
      <c r="L85" s="52">
        <v>44629</v>
      </c>
      <c r="M85" s="100">
        <f>IF(L85="","No hay fecha de respuesta!",NETWORKDAYS(F85,L85,FESTIVOS!$A$2:$A$146))</f>
        <v>19</v>
      </c>
      <c r="N85" s="44" t="s">
        <v>267</v>
      </c>
    </row>
    <row r="86" spans="1:14" ht="15.75" customHeight="1" x14ac:dyDescent="0.25">
      <c r="A86" s="37" t="s">
        <v>59</v>
      </c>
      <c r="B86" s="49">
        <v>330</v>
      </c>
      <c r="C86" s="49" t="s">
        <v>82</v>
      </c>
      <c r="D86" s="49">
        <v>529242022</v>
      </c>
      <c r="E86" s="39">
        <v>20227100025382</v>
      </c>
      <c r="F86" s="40">
        <v>44603</v>
      </c>
      <c r="G86" s="55">
        <f>IFERROR(WORKDAY(F86,H86,FESTIVOS!$A$2:$V$146),"")</f>
        <v>44648</v>
      </c>
      <c r="H86" s="32">
        <v>30</v>
      </c>
      <c r="I86" s="50" t="s">
        <v>98</v>
      </c>
      <c r="J86" s="49" t="s">
        <v>268</v>
      </c>
      <c r="K86" s="43" t="str">
        <f>IFERROR(VLOOKUP('Febrero 2022'!B86,Dependencias!$A$2:$V$27,2,FALSE),"")</f>
        <v>Subdirección de Infraestructura y patrimonio cultural</v>
      </c>
      <c r="L86" s="52">
        <v>44627</v>
      </c>
      <c r="M86" s="100">
        <f>IF(L86="","No hay fecha de respuesta!",NETWORKDAYS(F86,L86,FESTIVOS!$A$2:$A$146))</f>
        <v>17</v>
      </c>
      <c r="N86" s="44" t="s">
        <v>269</v>
      </c>
    </row>
    <row r="87" spans="1:14" ht="15.75" customHeight="1" x14ac:dyDescent="0.25">
      <c r="A87" s="37" t="s">
        <v>74</v>
      </c>
      <c r="B87" s="49">
        <v>310</v>
      </c>
      <c r="C87" s="49" t="s">
        <v>82</v>
      </c>
      <c r="D87" s="49">
        <v>530442022</v>
      </c>
      <c r="E87" s="39">
        <v>20227100025702</v>
      </c>
      <c r="F87" s="40">
        <v>44603</v>
      </c>
      <c r="G87" s="55">
        <f>IFERROR(WORKDAY(F87,H87,FESTIVOS!$A$2:$V$146),"")</f>
        <v>44631</v>
      </c>
      <c r="H87" s="32">
        <v>20</v>
      </c>
      <c r="I87" s="50" t="s">
        <v>112</v>
      </c>
      <c r="J87" s="49" t="s">
        <v>270</v>
      </c>
      <c r="K87" s="43" t="str">
        <f>IFERROR(VLOOKUP('Febrero 2022'!B87,Dependencias!$A$2:$V$27,2,FALSE),"")</f>
        <v>Subdirección de Gestión Cultural y Artística</v>
      </c>
      <c r="L87" s="52">
        <v>44610</v>
      </c>
      <c r="M87" s="100">
        <f>IF(L87="","No hay fecha de respuesta!",NETWORKDAYS(F87,L87,FESTIVOS!$A$2:$A$146))</f>
        <v>6</v>
      </c>
      <c r="N87" s="44" t="s">
        <v>271</v>
      </c>
    </row>
    <row r="88" spans="1:14" ht="15.75" customHeight="1" x14ac:dyDescent="0.25">
      <c r="A88" s="37" t="s">
        <v>74</v>
      </c>
      <c r="B88" s="49">
        <v>330</v>
      </c>
      <c r="C88" s="49" t="s">
        <v>82</v>
      </c>
      <c r="D88" s="49">
        <v>515572022</v>
      </c>
      <c r="E88" s="39">
        <v>20227100025802</v>
      </c>
      <c r="F88" s="40">
        <v>44603</v>
      </c>
      <c r="G88" s="55">
        <f>IFERROR(WORKDAY(F88,H88,FESTIVOS!$A$2:$V$146),"")</f>
        <v>44631</v>
      </c>
      <c r="H88" s="32">
        <v>20</v>
      </c>
      <c r="I88" s="50" t="s">
        <v>98</v>
      </c>
      <c r="J88" s="49" t="s">
        <v>272</v>
      </c>
      <c r="K88" s="43" t="str">
        <f>IFERROR(VLOOKUP('Febrero 2022'!B88,Dependencias!$A$2:$V$27,2,FALSE),"")</f>
        <v>Subdirección de Infraestructura y patrimonio cultural</v>
      </c>
      <c r="L88" s="52">
        <v>44608</v>
      </c>
      <c r="M88" s="100">
        <f>IF(L88="","No hay fecha de respuesta!",NETWORKDAYS(F88,L88,FESTIVOS!$A$2:$A$146))</f>
        <v>4</v>
      </c>
      <c r="N88" s="44" t="s">
        <v>273</v>
      </c>
    </row>
    <row r="89" spans="1:14" ht="15.75" customHeight="1" x14ac:dyDescent="0.25">
      <c r="A89" s="37" t="s">
        <v>74</v>
      </c>
      <c r="B89" s="49">
        <v>310</v>
      </c>
      <c r="C89" s="49" t="s">
        <v>82</v>
      </c>
      <c r="D89" s="49">
        <v>533862022</v>
      </c>
      <c r="E89" s="39">
        <v>20227100025842</v>
      </c>
      <c r="F89" s="40">
        <v>44603</v>
      </c>
      <c r="G89" s="55">
        <f>IFERROR(WORKDAY(F89,H89,FESTIVOS!$A$2:$V$146),"")</f>
        <v>44631</v>
      </c>
      <c r="H89" s="32">
        <v>20</v>
      </c>
      <c r="I89" s="50" t="s">
        <v>112</v>
      </c>
      <c r="J89" s="49" t="s">
        <v>274</v>
      </c>
      <c r="K89" s="43" t="str">
        <f>IFERROR(VLOOKUP('Febrero 2022'!B89,Dependencias!$A$2:$V$27,2,FALSE),"")</f>
        <v>Subdirección de Gestión Cultural y Artística</v>
      </c>
      <c r="L89" s="52">
        <v>44609</v>
      </c>
      <c r="M89" s="100">
        <f>IF(L89="","No hay fecha de respuesta!",NETWORKDAYS(F89,L89,FESTIVOS!$A$2:$A$146))</f>
        <v>5</v>
      </c>
      <c r="N89" s="44" t="s">
        <v>275</v>
      </c>
    </row>
    <row r="90" spans="1:14" ht="15.75" customHeight="1" x14ac:dyDescent="0.25">
      <c r="A90" s="37" t="s">
        <v>61</v>
      </c>
      <c r="B90" s="49">
        <v>700</v>
      </c>
      <c r="C90" s="49" t="s">
        <v>82</v>
      </c>
      <c r="D90" s="49">
        <v>545592022</v>
      </c>
      <c r="E90" s="39">
        <v>20227100025882</v>
      </c>
      <c r="F90" s="40">
        <v>44603</v>
      </c>
      <c r="G90" s="55">
        <f>IFERROR(WORKDAY(F90,H90,FESTIVOS!$A$2:$V$146),"")</f>
        <v>44610</v>
      </c>
      <c r="H90" s="32">
        <v>5</v>
      </c>
      <c r="I90" s="50" t="s">
        <v>101</v>
      </c>
      <c r="J90" s="49" t="s">
        <v>276</v>
      </c>
      <c r="K90" s="43" t="str">
        <f>IFERROR(VLOOKUP('Febrero 2022'!B90,Dependencias!$A$2:$V$27,2,FALSE),"")</f>
        <v>Direccion de Gestion Corporativa</v>
      </c>
      <c r="L90" s="52">
        <v>44607</v>
      </c>
      <c r="M90" s="100">
        <f>IF(L90="","No hay fecha de respuesta!",NETWORKDAYS(F90,L90,FESTIVOS!$A$2:$A$146))</f>
        <v>3</v>
      </c>
      <c r="N90" s="44" t="s">
        <v>277</v>
      </c>
    </row>
    <row r="91" spans="1:14" ht="15.75" customHeight="1" x14ac:dyDescent="0.25">
      <c r="A91" s="64" t="s">
        <v>74</v>
      </c>
      <c r="B91" s="49">
        <v>310</v>
      </c>
      <c r="C91" s="49" t="s">
        <v>82</v>
      </c>
      <c r="D91" s="49">
        <v>524902022</v>
      </c>
      <c r="E91" s="39">
        <v>20227100025922</v>
      </c>
      <c r="F91" s="40">
        <v>44606</v>
      </c>
      <c r="G91" s="55">
        <f>IFERROR(WORKDAY(F91,H91,FESTIVOS!$A$2:$V$146),"")</f>
        <v>44634</v>
      </c>
      <c r="H91" s="32">
        <v>20</v>
      </c>
      <c r="I91" s="50" t="s">
        <v>112</v>
      </c>
      <c r="J91" s="49" t="s">
        <v>278</v>
      </c>
      <c r="K91" s="43" t="str">
        <f>IFERROR(VLOOKUP('Febrero 2022'!B91,Dependencias!$A$2:$V$27,2,FALSE),"")</f>
        <v>Subdirección de Gestión Cultural y Artística</v>
      </c>
      <c r="L91" s="52">
        <v>44616</v>
      </c>
      <c r="M91" s="100">
        <f>IF(L91="","No hay fecha de respuesta!",NETWORKDAYS(F91,L91,FESTIVOS!$A$2:$A$146))</f>
        <v>9</v>
      </c>
      <c r="N91" s="44" t="s">
        <v>279</v>
      </c>
    </row>
    <row r="92" spans="1:14" ht="15.75" customHeight="1" x14ac:dyDescent="0.25">
      <c r="A92" s="64" t="s">
        <v>74</v>
      </c>
      <c r="B92" s="49">
        <v>310</v>
      </c>
      <c r="C92" s="49" t="s">
        <v>82</v>
      </c>
      <c r="D92" s="49">
        <v>525582022</v>
      </c>
      <c r="E92" s="39">
        <v>20227100025962</v>
      </c>
      <c r="F92" s="40">
        <v>44606</v>
      </c>
      <c r="G92" s="55">
        <f>IFERROR(WORKDAY(F92,H92,FESTIVOS!$A$2:$V$146),"")</f>
        <v>44634</v>
      </c>
      <c r="H92" s="32">
        <v>20</v>
      </c>
      <c r="I92" s="50" t="s">
        <v>112</v>
      </c>
      <c r="J92" s="49" t="s">
        <v>280</v>
      </c>
      <c r="K92" s="43" t="str">
        <f>IFERROR(VLOOKUP('Febrero 2022'!B92,Dependencias!$A$2:$V$27,2,FALSE),"")</f>
        <v>Subdirección de Gestión Cultural y Artística</v>
      </c>
      <c r="L92" s="52">
        <v>44616</v>
      </c>
      <c r="M92" s="100">
        <f>IF(L92="","No hay fecha de respuesta!",NETWORKDAYS(F92,L92,FESTIVOS!$A$2:$A$146))</f>
        <v>9</v>
      </c>
      <c r="N92" s="44" t="s">
        <v>281</v>
      </c>
    </row>
    <row r="93" spans="1:14" ht="15.75" customHeight="1" x14ac:dyDescent="0.25">
      <c r="A93" s="64" t="s">
        <v>74</v>
      </c>
      <c r="B93" s="49">
        <v>310</v>
      </c>
      <c r="C93" s="49" t="s">
        <v>82</v>
      </c>
      <c r="D93" s="49">
        <v>526102022</v>
      </c>
      <c r="E93" s="39">
        <v>20227100026002</v>
      </c>
      <c r="F93" s="40">
        <v>44606</v>
      </c>
      <c r="G93" s="55">
        <f>IFERROR(WORKDAY(F93,H93,FESTIVOS!$A$2:$V$146),"")</f>
        <v>44634</v>
      </c>
      <c r="H93" s="32">
        <v>20</v>
      </c>
      <c r="I93" s="50" t="s">
        <v>112</v>
      </c>
      <c r="J93" s="49" t="s">
        <v>282</v>
      </c>
      <c r="K93" s="43" t="str">
        <f>IFERROR(VLOOKUP('Febrero 2022'!B93,Dependencias!$A$2:$V$27,2,FALSE),"")</f>
        <v>Subdirección de Gestión Cultural y Artística</v>
      </c>
      <c r="L93" s="52">
        <v>44609</v>
      </c>
      <c r="M93" s="100">
        <f>IF(L93="","No hay fecha de respuesta!",NETWORKDAYS(F93,L93,FESTIVOS!$A$2:$A$146))</f>
        <v>4</v>
      </c>
      <c r="N93" s="44" t="s">
        <v>283</v>
      </c>
    </row>
    <row r="94" spans="1:14" ht="15.75" customHeight="1" x14ac:dyDescent="0.25">
      <c r="A94" s="64" t="s">
        <v>61</v>
      </c>
      <c r="B94" s="49">
        <v>210</v>
      </c>
      <c r="C94" s="49" t="s">
        <v>80</v>
      </c>
      <c r="D94" s="38">
        <v>527222022</v>
      </c>
      <c r="E94" s="46">
        <v>20227100026942</v>
      </c>
      <c r="F94" s="40">
        <v>44606</v>
      </c>
      <c r="G94" s="55">
        <f>IFERROR(WORKDAY(F94,H94,FESTIVOS!$A$2:$V$146),"")</f>
        <v>44649</v>
      </c>
      <c r="H94" s="32">
        <v>30</v>
      </c>
      <c r="I94" s="50" t="s">
        <v>105</v>
      </c>
      <c r="J94" s="49" t="s">
        <v>284</v>
      </c>
      <c r="K94" s="43" t="str">
        <f>IFERROR(VLOOKUP('Febrero 2022'!B94,Dependencias!$A$2:$V$27,2,FALSE),"")</f>
        <v>Dirección de Asuntos Locales y Participación</v>
      </c>
      <c r="L94" s="52">
        <v>44642</v>
      </c>
      <c r="M94" s="100">
        <f>IF(L94="","No hay fecha de respuesta!",NETWORKDAYS(F94,L94,FESTIVOS!$A$2:$A$146))</f>
        <v>26</v>
      </c>
      <c r="N94" s="44" t="s">
        <v>285</v>
      </c>
    </row>
    <row r="95" spans="1:14" ht="15.75" customHeight="1" x14ac:dyDescent="0.25">
      <c r="A95" s="64" t="s">
        <v>74</v>
      </c>
      <c r="B95" s="49">
        <v>310</v>
      </c>
      <c r="C95" s="49" t="s">
        <v>82</v>
      </c>
      <c r="D95" s="38">
        <v>526122022</v>
      </c>
      <c r="E95" s="39">
        <v>20227100025982</v>
      </c>
      <c r="F95" s="40">
        <v>44606</v>
      </c>
      <c r="G95" s="55">
        <f>IFERROR(WORKDAY(F95,H95,FESTIVOS!$A$2:$V$146),"")</f>
        <v>44634</v>
      </c>
      <c r="H95" s="32">
        <v>20</v>
      </c>
      <c r="I95" s="50" t="s">
        <v>112</v>
      </c>
      <c r="J95" s="49" t="s">
        <v>286</v>
      </c>
      <c r="K95" s="43" t="str">
        <f>IFERROR(VLOOKUP('Febrero 2022'!B95,Dependencias!$A$2:$V$27,2,FALSE),"")</f>
        <v>Subdirección de Gestión Cultural y Artística</v>
      </c>
      <c r="L95" s="52">
        <v>44609</v>
      </c>
      <c r="M95" s="100">
        <f>IF(L95="","No hay fecha de respuesta!",NETWORKDAYS(F95,L95,FESTIVOS!$A$2:$A$146))</f>
        <v>4</v>
      </c>
      <c r="N95" s="44" t="s">
        <v>287</v>
      </c>
    </row>
    <row r="96" spans="1:14" ht="15.75" customHeight="1" x14ac:dyDescent="0.25">
      <c r="A96" s="64" t="s">
        <v>74</v>
      </c>
      <c r="B96" s="49">
        <v>310</v>
      </c>
      <c r="C96" s="49" t="s">
        <v>82</v>
      </c>
      <c r="D96" s="38">
        <v>534722022</v>
      </c>
      <c r="E96" s="46">
        <v>20227100025972</v>
      </c>
      <c r="F96" s="40">
        <v>44606</v>
      </c>
      <c r="G96" s="55">
        <f>IFERROR(WORKDAY(F96,H96,FESTIVOS!$A$2:$V$146),"")</f>
        <v>44634</v>
      </c>
      <c r="H96" s="32">
        <v>20</v>
      </c>
      <c r="I96" s="50" t="s">
        <v>112</v>
      </c>
      <c r="J96" s="49" t="s">
        <v>288</v>
      </c>
      <c r="K96" s="43" t="str">
        <f>IFERROR(VLOOKUP('Febrero 2022'!B96,Dependencias!$A$2:$V$27,2,FALSE),"")</f>
        <v>Subdirección de Gestión Cultural y Artística</v>
      </c>
      <c r="L96" s="52">
        <v>44614</v>
      </c>
      <c r="M96" s="100">
        <f>IF(L96="","No hay fecha de respuesta!",NETWORKDAYS(F96,L96,FESTIVOS!$A$2:$A$146))</f>
        <v>7</v>
      </c>
      <c r="N96" s="44" t="s">
        <v>289</v>
      </c>
    </row>
    <row r="97" spans="1:14" ht="15.75" customHeight="1" x14ac:dyDescent="0.25">
      <c r="A97" s="64" t="s">
        <v>74</v>
      </c>
      <c r="B97" s="49">
        <v>310</v>
      </c>
      <c r="C97" s="49" t="s">
        <v>82</v>
      </c>
      <c r="D97" s="49">
        <v>525502022</v>
      </c>
      <c r="E97" s="39">
        <v>20227100025942</v>
      </c>
      <c r="F97" s="40">
        <v>44606</v>
      </c>
      <c r="G97" s="55">
        <f>IFERROR(WORKDAY(F97,H97,FESTIVOS!$A$2:$V$146),"")</f>
        <v>44634</v>
      </c>
      <c r="H97" s="32">
        <v>20</v>
      </c>
      <c r="I97" s="50" t="s">
        <v>112</v>
      </c>
      <c r="J97" s="44" t="s">
        <v>234</v>
      </c>
      <c r="K97" s="43" t="str">
        <f>IFERROR(VLOOKUP('Febrero 2022'!B97,Dependencias!$A$2:$V$27,2,FALSE),"")</f>
        <v>Subdirección de Gestión Cultural y Artística</v>
      </c>
      <c r="L97" s="52">
        <v>44608</v>
      </c>
      <c r="M97" s="100">
        <f>IF(L97="","No hay fecha de respuesta!",NETWORKDAYS(F97,L97,FESTIVOS!$A$2:$A$146))</f>
        <v>3</v>
      </c>
      <c r="N97" s="44" t="s">
        <v>290</v>
      </c>
    </row>
    <row r="98" spans="1:14" ht="15.75" customHeight="1" x14ac:dyDescent="0.25">
      <c r="A98" s="64" t="s">
        <v>74</v>
      </c>
      <c r="B98" s="49">
        <v>310</v>
      </c>
      <c r="C98" s="49" t="s">
        <v>82</v>
      </c>
      <c r="D98" s="49">
        <v>525262022</v>
      </c>
      <c r="E98" s="39">
        <v>20227100025932</v>
      </c>
      <c r="F98" s="40">
        <v>44606</v>
      </c>
      <c r="G98" s="55">
        <f>IFERROR(WORKDAY(F98,H98,FESTIVOS!$A$2:$V$146),"")</f>
        <v>44634</v>
      </c>
      <c r="H98" s="32">
        <v>20</v>
      </c>
      <c r="I98" s="50" t="s">
        <v>112</v>
      </c>
      <c r="J98" s="44" t="s">
        <v>234</v>
      </c>
      <c r="K98" s="43" t="str">
        <f>IFERROR(VLOOKUP('Febrero 2022'!B98,Dependencias!$A$2:$V$27,2,FALSE),"")</f>
        <v>Subdirección de Gestión Cultural y Artística</v>
      </c>
      <c r="L98" s="52">
        <v>44609</v>
      </c>
      <c r="M98" s="100">
        <f>IF(L98="","No hay fecha de respuesta!",NETWORKDAYS(F98,L98,FESTIVOS!$A$2:$A$146))</f>
        <v>4</v>
      </c>
      <c r="N98" s="44" t="s">
        <v>291</v>
      </c>
    </row>
    <row r="99" spans="1:14" ht="15.75" customHeight="1" x14ac:dyDescent="0.25">
      <c r="A99" s="64" t="s">
        <v>61</v>
      </c>
      <c r="B99" s="49">
        <v>710</v>
      </c>
      <c r="C99" s="49" t="s">
        <v>80</v>
      </c>
      <c r="D99" s="38">
        <v>486982022</v>
      </c>
      <c r="E99" s="39">
        <v>20227100028362</v>
      </c>
      <c r="F99" s="40">
        <v>44606</v>
      </c>
      <c r="G99" s="55">
        <f>IFERROR(WORKDAY(F99,H99,FESTIVOS!$A$2:$V$146),"")</f>
        <v>44649</v>
      </c>
      <c r="H99" s="32">
        <v>30</v>
      </c>
      <c r="I99" s="50" t="s">
        <v>90</v>
      </c>
      <c r="J99" s="49" t="s">
        <v>292</v>
      </c>
      <c r="K99" s="43" t="str">
        <f>IFERROR(VLOOKUP('Febrero 2022'!B99,Dependencias!$A$2:$V$27,2,FALSE),"")</f>
        <v>Grupo Interno de Trabajo de Gestion de Servicios Administrativos</v>
      </c>
      <c r="L99" s="52"/>
      <c r="M99" s="100" t="str">
        <f>IF(L99="","No hay fecha de respuesta!",NETWORKDAYS(F99,L99,FESTIVOS!$A$2:$A$146))</f>
        <v>No hay fecha de respuesta!</v>
      </c>
      <c r="N99" s="68"/>
    </row>
    <row r="100" spans="1:14" ht="15.75" customHeight="1" x14ac:dyDescent="0.25">
      <c r="A100" s="64" t="s">
        <v>74</v>
      </c>
      <c r="B100" s="49">
        <v>700</v>
      </c>
      <c r="C100" s="49" t="s">
        <v>82</v>
      </c>
      <c r="D100" s="49">
        <v>535382022</v>
      </c>
      <c r="E100" s="39">
        <v>20227100026172</v>
      </c>
      <c r="F100" s="40">
        <v>44606</v>
      </c>
      <c r="G100" s="55">
        <f>IFERROR(WORKDAY(F100,H100,FESTIVOS!$A$2:$V$146),"")</f>
        <v>44613</v>
      </c>
      <c r="H100" s="32">
        <v>5</v>
      </c>
      <c r="I100" s="50" t="s">
        <v>101</v>
      </c>
      <c r="J100" s="49" t="s">
        <v>293</v>
      </c>
      <c r="K100" s="43" t="str">
        <f>IFERROR(VLOOKUP('Febrero 2022'!B100,Dependencias!$A$2:$V$27,2,FALSE),"")</f>
        <v>Direccion de Gestion Corporativa</v>
      </c>
      <c r="L100" s="52">
        <v>44607</v>
      </c>
      <c r="M100" s="100">
        <f>IF(L100="","No hay fecha de respuesta!",NETWORKDAYS(F100,L100,FESTIVOS!$A$2:$A$146))</f>
        <v>2</v>
      </c>
      <c r="N100" s="44" t="s">
        <v>135</v>
      </c>
    </row>
    <row r="101" spans="1:14" ht="15.75" customHeight="1" x14ac:dyDescent="0.25">
      <c r="A101" s="64" t="s">
        <v>74</v>
      </c>
      <c r="B101" s="49">
        <v>310</v>
      </c>
      <c r="C101" s="49" t="s">
        <v>82</v>
      </c>
      <c r="D101" s="49">
        <v>545722022</v>
      </c>
      <c r="E101" s="39">
        <v>20227100026182</v>
      </c>
      <c r="F101" s="40">
        <v>44606</v>
      </c>
      <c r="G101" s="55">
        <f>IFERROR(WORKDAY(F101,H101,FESTIVOS!$A$2:$V$146),"")</f>
        <v>44634</v>
      </c>
      <c r="H101" s="32">
        <v>20</v>
      </c>
      <c r="I101" s="50" t="s">
        <v>112</v>
      </c>
      <c r="J101" s="49" t="s">
        <v>294</v>
      </c>
      <c r="K101" s="43" t="str">
        <f>IFERROR(VLOOKUP('Febrero 2022'!B101,Dependencias!$A$2:$V$27,2,FALSE),"")</f>
        <v>Subdirección de Gestión Cultural y Artística</v>
      </c>
      <c r="L101" s="52">
        <v>44614</v>
      </c>
      <c r="M101" s="100">
        <f>IF(L101="","No hay fecha de respuesta!",NETWORKDAYS(F101,L101,FESTIVOS!$A$2:$A$146))</f>
        <v>7</v>
      </c>
      <c r="N101" s="44" t="s">
        <v>295</v>
      </c>
    </row>
    <row r="102" spans="1:14" ht="15.75" customHeight="1" x14ac:dyDescent="0.25">
      <c r="A102" s="64" t="s">
        <v>74</v>
      </c>
      <c r="B102" s="49">
        <v>310</v>
      </c>
      <c r="C102" s="49" t="s">
        <v>82</v>
      </c>
      <c r="D102" s="49">
        <v>535412022</v>
      </c>
      <c r="E102" s="39">
        <v>20227100026242</v>
      </c>
      <c r="F102" s="40">
        <v>44606</v>
      </c>
      <c r="G102" s="55">
        <f>IFERROR(WORKDAY(F102,H102,FESTIVOS!$A$2:$V$146),"")</f>
        <v>44634</v>
      </c>
      <c r="H102" s="32">
        <v>20</v>
      </c>
      <c r="I102" s="50" t="s">
        <v>112</v>
      </c>
      <c r="J102" s="44" t="s">
        <v>234</v>
      </c>
      <c r="K102" s="43" t="str">
        <f>IFERROR(VLOOKUP('Febrero 2022'!B102,Dependencias!$A$2:$V$27,2,FALSE),"")</f>
        <v>Subdirección de Gestión Cultural y Artística</v>
      </c>
      <c r="L102" s="52">
        <v>44610</v>
      </c>
      <c r="M102" s="100">
        <f>IF(L102="","No hay fecha de respuesta!",NETWORKDAYS(F102,L102,FESTIVOS!$A$2:$A$146))</f>
        <v>5</v>
      </c>
      <c r="N102" s="44" t="s">
        <v>296</v>
      </c>
    </row>
    <row r="103" spans="1:14" ht="15.75" customHeight="1" x14ac:dyDescent="0.25">
      <c r="A103" s="64" t="s">
        <v>61</v>
      </c>
      <c r="B103" s="49">
        <v>161</v>
      </c>
      <c r="C103" s="49" t="s">
        <v>82</v>
      </c>
      <c r="D103" s="49">
        <v>537422022</v>
      </c>
      <c r="E103" s="39">
        <v>20227100026312</v>
      </c>
      <c r="F103" s="40">
        <v>44606</v>
      </c>
      <c r="G103" s="55">
        <f>IFERROR(WORKDAY(F103,H103,FESTIVOS!$A$2:$V$146),"")</f>
        <v>44649</v>
      </c>
      <c r="H103" s="32">
        <v>30</v>
      </c>
      <c r="I103" s="50" t="s">
        <v>107</v>
      </c>
      <c r="J103" s="49" t="s">
        <v>297</v>
      </c>
      <c r="K103" s="43" t="str">
        <f>IFERROR(VLOOKUP('Febrero 2022'!B103,Dependencias!$A$2:$V$27,2,FALSE),"")</f>
        <v>Grupo Interno de Trabajo de Infraestructura y Sistemas de la Información</v>
      </c>
      <c r="L103" s="52"/>
      <c r="M103" s="100" t="str">
        <f>IF(L103="","No hay fecha de respuesta!",NETWORKDAYS(F103,L103,FESTIVOS!$A$2:$A$146))</f>
        <v>No hay fecha de respuesta!</v>
      </c>
      <c r="N103" s="68"/>
    </row>
    <row r="104" spans="1:14" ht="15.75" customHeight="1" x14ac:dyDescent="0.25">
      <c r="A104" s="64" t="s">
        <v>74</v>
      </c>
      <c r="B104" s="49">
        <v>310</v>
      </c>
      <c r="C104" s="49" t="s">
        <v>82</v>
      </c>
      <c r="D104" s="49">
        <v>537582022</v>
      </c>
      <c r="E104" s="39">
        <v>20227100026332</v>
      </c>
      <c r="F104" s="40">
        <v>44606</v>
      </c>
      <c r="G104" s="55">
        <f>IFERROR(WORKDAY(F104,H104,FESTIVOS!$A$2:$V$146),"")</f>
        <v>44634</v>
      </c>
      <c r="H104" s="32">
        <v>20</v>
      </c>
      <c r="I104" s="50" t="s">
        <v>112</v>
      </c>
      <c r="J104" s="49" t="s">
        <v>298</v>
      </c>
      <c r="K104" s="43" t="str">
        <f>IFERROR(VLOOKUP('Febrero 2022'!B104,Dependencias!$A$2:$V$27,2,FALSE),"")</f>
        <v>Subdirección de Gestión Cultural y Artística</v>
      </c>
      <c r="L104" s="52">
        <v>44614</v>
      </c>
      <c r="M104" s="100">
        <f>IF(L104="","No hay fecha de respuesta!",NETWORKDAYS(F104,L104,FESTIVOS!$A$2:$A$146))</f>
        <v>7</v>
      </c>
      <c r="N104" s="44" t="s">
        <v>299</v>
      </c>
    </row>
    <row r="105" spans="1:14" ht="15.75" customHeight="1" x14ac:dyDescent="0.25">
      <c r="A105" s="49" t="s">
        <v>74</v>
      </c>
      <c r="B105" s="49">
        <v>700</v>
      </c>
      <c r="C105" s="49" t="s">
        <v>82</v>
      </c>
      <c r="D105" s="49">
        <v>538032022</v>
      </c>
      <c r="E105" s="39">
        <v>20227100026362</v>
      </c>
      <c r="F105" s="40">
        <v>44606</v>
      </c>
      <c r="G105" s="55">
        <f>IFERROR(WORKDAY(F105,H105,FESTIVOS!$A$2:$V$146),"")</f>
        <v>44613</v>
      </c>
      <c r="H105" s="32">
        <v>5</v>
      </c>
      <c r="I105" s="50" t="s">
        <v>101</v>
      </c>
      <c r="J105" s="49" t="s">
        <v>300</v>
      </c>
      <c r="K105" s="43" t="str">
        <f>IFERROR(VLOOKUP('Febrero 2022'!B105,Dependencias!$A$2:$V$27,2,FALSE),"")</f>
        <v>Direccion de Gestion Corporativa</v>
      </c>
      <c r="L105" s="52">
        <v>44607</v>
      </c>
      <c r="M105" s="100">
        <f>IF(L105="","No hay fecha de respuesta!",NETWORKDAYS(F105,L105,FESTIVOS!$A$2:$A$146))</f>
        <v>2</v>
      </c>
      <c r="N105" s="44" t="s">
        <v>135</v>
      </c>
    </row>
    <row r="106" spans="1:14" ht="15.75" customHeight="1" x14ac:dyDescent="0.25">
      <c r="A106" s="37" t="s">
        <v>74</v>
      </c>
      <c r="B106" s="49">
        <v>310</v>
      </c>
      <c r="C106" s="49" t="s">
        <v>82</v>
      </c>
      <c r="D106" s="49">
        <v>538212022</v>
      </c>
      <c r="E106" s="39">
        <v>20227100026382</v>
      </c>
      <c r="F106" s="40">
        <v>44606</v>
      </c>
      <c r="G106" s="55">
        <f>IFERROR(WORKDAY(F106,H106,FESTIVOS!$A$2:$V$146),"")</f>
        <v>44634</v>
      </c>
      <c r="H106" s="32">
        <v>20</v>
      </c>
      <c r="I106" s="50" t="s">
        <v>112</v>
      </c>
      <c r="J106" s="49" t="s">
        <v>301</v>
      </c>
      <c r="K106" s="43" t="str">
        <f>IFERROR(VLOOKUP('Febrero 2022'!B106,Dependencias!$A$2:$V$27,2,FALSE),"")</f>
        <v>Subdirección de Gestión Cultural y Artística</v>
      </c>
      <c r="L106" s="52">
        <v>44610</v>
      </c>
      <c r="M106" s="100">
        <f>IF(L106="","No hay fecha de respuesta!",NETWORKDAYS(F106,L106,FESTIVOS!$A$2:$A$146))</f>
        <v>5</v>
      </c>
      <c r="N106" s="44" t="s">
        <v>302</v>
      </c>
    </row>
    <row r="107" spans="1:14" ht="15.75" customHeight="1" x14ac:dyDescent="0.25">
      <c r="A107" s="37" t="s">
        <v>74</v>
      </c>
      <c r="B107" s="49">
        <v>310</v>
      </c>
      <c r="C107" s="49" t="s">
        <v>82</v>
      </c>
      <c r="D107" s="49">
        <v>539382022</v>
      </c>
      <c r="E107" s="39">
        <v>20227100026452</v>
      </c>
      <c r="F107" s="40">
        <v>44606</v>
      </c>
      <c r="G107" s="55">
        <f>IFERROR(WORKDAY(F107,H107,FESTIVOS!$A$2:$V$146),"")</f>
        <v>44634</v>
      </c>
      <c r="H107" s="32">
        <v>20</v>
      </c>
      <c r="I107" s="50" t="s">
        <v>112</v>
      </c>
      <c r="J107" s="49" t="s">
        <v>303</v>
      </c>
      <c r="K107" s="43" t="str">
        <f>IFERROR(VLOOKUP('Febrero 2022'!B107,Dependencias!$A$2:$V$27,2,FALSE),"")</f>
        <v>Subdirección de Gestión Cultural y Artística</v>
      </c>
      <c r="L107" s="52">
        <v>44614</v>
      </c>
      <c r="M107" s="100">
        <f>IF(L107="","No hay fecha de respuesta!",NETWORKDAYS(F107,L107,FESTIVOS!$A$2:$A$146))</f>
        <v>7</v>
      </c>
      <c r="N107" s="44" t="s">
        <v>304</v>
      </c>
    </row>
    <row r="108" spans="1:14" ht="18" customHeight="1" x14ac:dyDescent="0.25">
      <c r="A108" s="37" t="s">
        <v>74</v>
      </c>
      <c r="B108" s="49">
        <v>310</v>
      </c>
      <c r="C108" s="49" t="s">
        <v>82</v>
      </c>
      <c r="D108" s="49">
        <v>540562022</v>
      </c>
      <c r="E108" s="39">
        <v>20227100026582</v>
      </c>
      <c r="F108" s="40">
        <v>44606</v>
      </c>
      <c r="G108" s="55">
        <f>IFERROR(WORKDAY(F108,H108,FESTIVOS!$A$2:$V$146),"")</f>
        <v>44634</v>
      </c>
      <c r="H108" s="32">
        <v>20</v>
      </c>
      <c r="I108" s="50" t="s">
        <v>112</v>
      </c>
      <c r="J108" s="49" t="s">
        <v>305</v>
      </c>
      <c r="K108" s="43" t="str">
        <f>IFERROR(VLOOKUP('Febrero 2022'!B108,Dependencias!$A$2:$V$27,2,FALSE),"")</f>
        <v>Subdirección de Gestión Cultural y Artística</v>
      </c>
      <c r="L108" s="52">
        <v>44615</v>
      </c>
      <c r="M108" s="100">
        <f>IF(L108="","No hay fecha de respuesta!",NETWORKDAYS(F108,L108,FESTIVOS!$A$2:$A$146))</f>
        <v>8</v>
      </c>
      <c r="N108" s="44" t="s">
        <v>306</v>
      </c>
    </row>
    <row r="109" spans="1:14" ht="15.75" customHeight="1" x14ac:dyDescent="0.25">
      <c r="A109" s="37" t="s">
        <v>74</v>
      </c>
      <c r="B109" s="49">
        <v>220</v>
      </c>
      <c r="C109" s="49" t="s">
        <v>82</v>
      </c>
      <c r="D109" s="49">
        <v>541442022</v>
      </c>
      <c r="E109" s="39">
        <v>20227100026762</v>
      </c>
      <c r="F109" s="40">
        <v>44606</v>
      </c>
      <c r="G109" s="55">
        <f>IFERROR(WORKDAY(F109,H109,FESTIVOS!$A$2:$V$146),"")</f>
        <v>44634</v>
      </c>
      <c r="H109" s="32">
        <v>20</v>
      </c>
      <c r="I109" s="50" t="s">
        <v>93</v>
      </c>
      <c r="J109" s="49" t="s">
        <v>307</v>
      </c>
      <c r="K109" s="43" t="str">
        <f>IFERROR(VLOOKUP('Febrero 2022'!B109,Dependencias!$A$2:$V$27,2,FALSE),"")</f>
        <v>Dirección de Fomento</v>
      </c>
      <c r="L109" s="52">
        <v>44606</v>
      </c>
      <c r="M109" s="100">
        <f>IF(L109="","No hay fecha de respuesta!",NETWORKDAYS(F109,L109,FESTIVOS!$A$2:$A$146))</f>
        <v>1</v>
      </c>
      <c r="N109" s="44" t="s">
        <v>308</v>
      </c>
    </row>
    <row r="110" spans="1:14" ht="15.75" customHeight="1" x14ac:dyDescent="0.25">
      <c r="A110" s="37" t="s">
        <v>74</v>
      </c>
      <c r="B110" s="49">
        <v>700</v>
      </c>
      <c r="C110" s="49" t="s">
        <v>82</v>
      </c>
      <c r="D110" s="70">
        <v>541462022</v>
      </c>
      <c r="E110" s="71">
        <v>20227100026802</v>
      </c>
      <c r="F110" s="40">
        <v>44606</v>
      </c>
      <c r="G110" s="55">
        <f>IFERROR(WORKDAY(F110,H110,FESTIVOS!$A$2:$V$146),"")</f>
        <v>44620</v>
      </c>
      <c r="H110" s="32">
        <v>10</v>
      </c>
      <c r="I110" s="50" t="s">
        <v>111</v>
      </c>
      <c r="J110" s="56" t="s">
        <v>309</v>
      </c>
      <c r="K110" s="43" t="str">
        <f>IFERROR(VLOOKUP('Febrero 2022'!B110,Dependencias!$A$2:$V$27,2,FALSE),"")</f>
        <v>Direccion de Gestion Corporativa</v>
      </c>
      <c r="L110" s="57">
        <v>44615</v>
      </c>
      <c r="M110" s="100">
        <f>IF(L110="","No hay fecha de respuesta!",NETWORKDAYS(F110,L110,FESTIVOS!$A$2:$A$146))</f>
        <v>8</v>
      </c>
      <c r="N110" s="49" t="s">
        <v>310</v>
      </c>
    </row>
    <row r="111" spans="1:14" ht="15.75" customHeight="1" x14ac:dyDescent="0.25">
      <c r="A111" s="37" t="s">
        <v>74</v>
      </c>
      <c r="B111" s="49">
        <v>700</v>
      </c>
      <c r="C111" s="49" t="s">
        <v>82</v>
      </c>
      <c r="D111" s="49">
        <v>723992022</v>
      </c>
      <c r="E111" s="39">
        <v>20227100027112</v>
      </c>
      <c r="F111" s="40">
        <v>44606</v>
      </c>
      <c r="G111" s="55">
        <f>IFERROR(WORKDAY(F111,H111,FESTIVOS!$A$2:$V$146),"")</f>
        <v>44613</v>
      </c>
      <c r="H111" s="32">
        <v>5</v>
      </c>
      <c r="I111" s="50" t="s">
        <v>101</v>
      </c>
      <c r="J111" s="49" t="s">
        <v>311</v>
      </c>
      <c r="K111" s="43" t="str">
        <f>IFERROR(VLOOKUP('Febrero 2022'!B111,Dependencias!$A$2:$V$27,2,FALSE),"")</f>
        <v>Direccion de Gestion Corporativa</v>
      </c>
      <c r="L111" s="52">
        <v>44613</v>
      </c>
      <c r="M111" s="100">
        <f>IF(L111="","No hay fecha de respuesta!",NETWORKDAYS(F111,L111,FESTIVOS!$A$2:$A$146))</f>
        <v>6</v>
      </c>
      <c r="N111" s="44" t="s">
        <v>312</v>
      </c>
    </row>
    <row r="112" spans="1:14" ht="15.75" customHeight="1" x14ac:dyDescent="0.25">
      <c r="A112" s="37" t="s">
        <v>74</v>
      </c>
      <c r="B112" s="49">
        <v>310</v>
      </c>
      <c r="C112" s="49" t="s">
        <v>82</v>
      </c>
      <c r="D112" s="70">
        <v>545702022</v>
      </c>
      <c r="E112" s="39">
        <v>20227100027192</v>
      </c>
      <c r="F112" s="40">
        <v>44607</v>
      </c>
      <c r="G112" s="55">
        <f>IFERROR(WORKDAY(F112,H112,FESTIVOS!$A$2:$V$146),"")</f>
        <v>44635</v>
      </c>
      <c r="H112" s="32">
        <v>20</v>
      </c>
      <c r="I112" s="50" t="s">
        <v>112</v>
      </c>
      <c r="J112" s="49" t="s">
        <v>313</v>
      </c>
      <c r="K112" s="43" t="str">
        <f>IFERROR(VLOOKUP('Febrero 2022'!B112,Dependencias!$A$2:$V$27,2,FALSE),"")</f>
        <v>Subdirección de Gestión Cultural y Artística</v>
      </c>
      <c r="L112" s="57">
        <v>44615</v>
      </c>
      <c r="M112" s="100">
        <f>IF(L112="","No hay fecha de respuesta!",NETWORKDAYS(F112,L112,FESTIVOS!$A$2:$A$146))</f>
        <v>7</v>
      </c>
      <c r="N112" s="44" t="s">
        <v>314</v>
      </c>
    </row>
    <row r="113" spans="1:14" ht="15.75" customHeight="1" x14ac:dyDescent="0.25">
      <c r="A113" s="37" t="s">
        <v>74</v>
      </c>
      <c r="B113" s="49">
        <v>330</v>
      </c>
      <c r="C113" s="49" t="s">
        <v>82</v>
      </c>
      <c r="D113" s="49">
        <v>545862022</v>
      </c>
      <c r="E113" s="39">
        <v>20227100027212</v>
      </c>
      <c r="F113" s="40">
        <v>44607</v>
      </c>
      <c r="G113" s="55">
        <f>IFERROR(WORKDAY(F113,H113,FESTIVOS!$A$2:$V$146),"")</f>
        <v>44635</v>
      </c>
      <c r="H113" s="32">
        <v>20</v>
      </c>
      <c r="I113" s="50" t="s">
        <v>98</v>
      </c>
      <c r="J113" s="49" t="s">
        <v>315</v>
      </c>
      <c r="K113" s="43" t="str">
        <f>IFERROR(VLOOKUP('Febrero 2022'!B113,Dependencias!$A$2:$V$27,2,FALSE),"")</f>
        <v>Subdirección de Infraestructura y patrimonio cultural</v>
      </c>
      <c r="L113" s="52">
        <v>44609</v>
      </c>
      <c r="M113" s="100">
        <f>IF(L113="","No hay fecha de respuesta!",NETWORKDAYS(F113,L113,FESTIVOS!$A$2:$A$146))</f>
        <v>3</v>
      </c>
      <c r="N113" s="44" t="s">
        <v>316</v>
      </c>
    </row>
    <row r="114" spans="1:14" ht="15.75" customHeight="1" x14ac:dyDescent="0.25">
      <c r="A114" s="37" t="s">
        <v>74</v>
      </c>
      <c r="B114" s="49">
        <v>310</v>
      </c>
      <c r="C114" s="49" t="s">
        <v>82</v>
      </c>
      <c r="D114" s="49">
        <v>546222022</v>
      </c>
      <c r="E114" s="39">
        <v>20227100027232</v>
      </c>
      <c r="F114" s="40">
        <v>44607</v>
      </c>
      <c r="G114" s="55">
        <f>IFERROR(WORKDAY(F114,H114,FESTIVOS!$A$2:$V$146),"")</f>
        <v>44635</v>
      </c>
      <c r="H114" s="32">
        <v>20</v>
      </c>
      <c r="I114" s="50" t="s">
        <v>112</v>
      </c>
      <c r="J114" s="49" t="s">
        <v>317</v>
      </c>
      <c r="K114" s="43" t="str">
        <f>IFERROR(VLOOKUP('Febrero 2022'!B114,Dependencias!$A$2:$V$27,2,FALSE),"")</f>
        <v>Subdirección de Gestión Cultural y Artística</v>
      </c>
      <c r="L114" s="57">
        <v>44615</v>
      </c>
      <c r="M114" s="100">
        <f>IF(L114="","No hay fecha de respuesta!",NETWORKDAYS(F114,L114,FESTIVOS!$A$2:$A$146))</f>
        <v>7</v>
      </c>
      <c r="N114" s="44" t="s">
        <v>318</v>
      </c>
    </row>
    <row r="115" spans="1:14" ht="15.75" customHeight="1" x14ac:dyDescent="0.25">
      <c r="A115" s="37" t="s">
        <v>61</v>
      </c>
      <c r="B115" s="49">
        <v>310</v>
      </c>
      <c r="C115" s="49" t="s">
        <v>82</v>
      </c>
      <c r="D115" s="49">
        <v>556812022</v>
      </c>
      <c r="E115" s="39">
        <v>20227100027282</v>
      </c>
      <c r="F115" s="40">
        <v>44607</v>
      </c>
      <c r="G115" s="55">
        <f>IFERROR(WORKDAY(F115,H115,FESTIVOS!$A$2:$V$146),"")</f>
        <v>44650</v>
      </c>
      <c r="H115" s="32">
        <v>30</v>
      </c>
      <c r="I115" s="50" t="s">
        <v>112</v>
      </c>
      <c r="J115" s="49" t="s">
        <v>319</v>
      </c>
      <c r="K115" s="43" t="str">
        <f>IFERROR(VLOOKUP('Febrero 2022'!B115,Dependencias!$A$2:$V$27,2,FALSE),"")</f>
        <v>Subdirección de Gestión Cultural y Artística</v>
      </c>
      <c r="L115" s="52">
        <v>44610</v>
      </c>
      <c r="M115" s="100">
        <f>IF(L115="","No hay fecha de respuesta!",NETWORKDAYS(F115,L115,FESTIVOS!$A$2:$A$146))</f>
        <v>4</v>
      </c>
      <c r="N115" s="44" t="s">
        <v>320</v>
      </c>
    </row>
    <row r="116" spans="1:14" ht="15.75" customHeight="1" x14ac:dyDescent="0.25">
      <c r="A116" s="37" t="s">
        <v>74</v>
      </c>
      <c r="B116" s="49">
        <v>310</v>
      </c>
      <c r="C116" s="49" t="s">
        <v>82</v>
      </c>
      <c r="D116" s="49">
        <v>546272022</v>
      </c>
      <c r="E116" s="39">
        <v>20227100027322</v>
      </c>
      <c r="F116" s="40">
        <v>44607</v>
      </c>
      <c r="G116" s="55">
        <f>IFERROR(WORKDAY(F116,H116,FESTIVOS!$A$2:$V$146),"")</f>
        <v>44635</v>
      </c>
      <c r="H116" s="32">
        <v>20</v>
      </c>
      <c r="I116" s="50" t="s">
        <v>112</v>
      </c>
      <c r="J116" s="49" t="s">
        <v>321</v>
      </c>
      <c r="K116" s="43" t="str">
        <f>IFERROR(VLOOKUP('Febrero 2022'!B116,Dependencias!$A$2:$V$27,2,FALSE),"")</f>
        <v>Subdirección de Gestión Cultural y Artística</v>
      </c>
      <c r="L116" s="57">
        <v>44615</v>
      </c>
      <c r="M116" s="100">
        <f>IF(L116="","No hay fecha de respuesta!",NETWORKDAYS(F116,L116,FESTIVOS!$A$2:$A$146))</f>
        <v>7</v>
      </c>
      <c r="N116" s="44" t="s">
        <v>322</v>
      </c>
    </row>
    <row r="117" spans="1:14" ht="15.75" customHeight="1" x14ac:dyDescent="0.25">
      <c r="A117" s="37" t="s">
        <v>74</v>
      </c>
      <c r="B117" s="49">
        <v>310</v>
      </c>
      <c r="C117" s="49" t="s">
        <v>82</v>
      </c>
      <c r="D117" s="49">
        <v>546312022</v>
      </c>
      <c r="E117" s="39">
        <v>20227100027312</v>
      </c>
      <c r="F117" s="40">
        <v>44607</v>
      </c>
      <c r="G117" s="55">
        <f>IFERROR(WORKDAY(F117,H117,FESTIVOS!$A$2:$V$146),"")</f>
        <v>44635</v>
      </c>
      <c r="H117" s="32">
        <v>20</v>
      </c>
      <c r="I117" s="50" t="s">
        <v>112</v>
      </c>
      <c r="J117" s="49" t="s">
        <v>323</v>
      </c>
      <c r="K117" s="43" t="str">
        <f>IFERROR(VLOOKUP('Febrero 2022'!B117,Dependencias!$A$2:$V$27,2,FALSE),"")</f>
        <v>Subdirección de Gestión Cultural y Artística</v>
      </c>
      <c r="L117" s="57">
        <v>44614</v>
      </c>
      <c r="M117" s="100">
        <f>IF(L117="","No hay fecha de respuesta!",NETWORKDAYS(F117,L117,FESTIVOS!$A$2:$A$146))</f>
        <v>6</v>
      </c>
      <c r="N117" s="44" t="s">
        <v>324</v>
      </c>
    </row>
    <row r="118" spans="1:14" ht="15.75" customHeight="1" x14ac:dyDescent="0.25">
      <c r="A118" s="37" t="s">
        <v>74</v>
      </c>
      <c r="B118" s="49">
        <v>310</v>
      </c>
      <c r="C118" s="49" t="s">
        <v>82</v>
      </c>
      <c r="D118" s="49">
        <v>546482022</v>
      </c>
      <c r="E118" s="39">
        <v>20227100027372</v>
      </c>
      <c r="F118" s="40">
        <v>44607</v>
      </c>
      <c r="G118" s="55">
        <f>IFERROR(WORKDAY(F118,H118,FESTIVOS!$A$2:$V$146),"")</f>
        <v>44635</v>
      </c>
      <c r="H118" s="32">
        <v>20</v>
      </c>
      <c r="I118" s="50" t="s">
        <v>112</v>
      </c>
      <c r="J118" s="49" t="s">
        <v>325</v>
      </c>
      <c r="K118" s="43" t="str">
        <f>IFERROR(VLOOKUP('Febrero 2022'!B118,Dependencias!$A$2:$V$27,2,FALSE),"")</f>
        <v>Subdirección de Gestión Cultural y Artística</v>
      </c>
      <c r="L118" s="52">
        <v>44614</v>
      </c>
      <c r="M118" s="100">
        <f>IF(L118="","No hay fecha de respuesta!",NETWORKDAYS(F118,L118,FESTIVOS!$A$2:$A$146))</f>
        <v>6</v>
      </c>
      <c r="N118" s="44" t="s">
        <v>326</v>
      </c>
    </row>
    <row r="119" spans="1:14" ht="15.75" customHeight="1" x14ac:dyDescent="0.25">
      <c r="A119" s="37" t="s">
        <v>61</v>
      </c>
      <c r="B119" s="49">
        <v>310</v>
      </c>
      <c r="C119" s="49" t="s">
        <v>82</v>
      </c>
      <c r="D119" s="49">
        <v>553852022</v>
      </c>
      <c r="E119" s="39">
        <v>20227100027742</v>
      </c>
      <c r="F119" s="40">
        <v>44607</v>
      </c>
      <c r="G119" s="55">
        <f>IFERROR(WORKDAY(F119,H119,FESTIVOS!$A$2:$V$146),"")</f>
        <v>44650</v>
      </c>
      <c r="H119" s="32">
        <v>30</v>
      </c>
      <c r="I119" s="50" t="s">
        <v>96</v>
      </c>
      <c r="J119" s="49" t="s">
        <v>327</v>
      </c>
      <c r="K119" s="43" t="str">
        <f>IFERROR(VLOOKUP('Febrero 2022'!B119,Dependencias!$A$2:$V$27,2,FALSE),"")</f>
        <v>Subdirección de Gestión Cultural y Artística</v>
      </c>
      <c r="L119" s="57">
        <v>44614</v>
      </c>
      <c r="M119" s="100">
        <f>IF(L119="","No hay fecha de respuesta!",NETWORKDAYS(F119,L119,FESTIVOS!$A$2:$A$146))</f>
        <v>6</v>
      </c>
      <c r="N119" s="44" t="s">
        <v>328</v>
      </c>
    </row>
    <row r="120" spans="1:14" ht="15.75" customHeight="1" x14ac:dyDescent="0.25">
      <c r="A120" s="37" t="s">
        <v>74</v>
      </c>
      <c r="B120" s="49">
        <v>310</v>
      </c>
      <c r="C120" s="49" t="s">
        <v>82</v>
      </c>
      <c r="D120" s="49">
        <v>557322022</v>
      </c>
      <c r="E120" s="39">
        <v>20227100027932</v>
      </c>
      <c r="F120" s="40">
        <v>44607</v>
      </c>
      <c r="G120" s="55">
        <f>IFERROR(WORKDAY(F120,H120,FESTIVOS!$A$2:$V$146),"")</f>
        <v>44635</v>
      </c>
      <c r="H120" s="32">
        <v>20</v>
      </c>
      <c r="I120" s="50" t="s">
        <v>112</v>
      </c>
      <c r="J120" s="56" t="s">
        <v>329</v>
      </c>
      <c r="K120" s="43" t="str">
        <f>IFERROR(VLOOKUP('Febrero 2022'!B120,Dependencias!$A$2:$V$27,2,FALSE),"")</f>
        <v>Subdirección de Gestión Cultural y Artística</v>
      </c>
      <c r="L120" s="57">
        <v>44614</v>
      </c>
      <c r="M120" s="100">
        <f>IF(L120="","No hay fecha de respuesta!",NETWORKDAYS(F120,L120,FESTIVOS!$A$2:$A$146))</f>
        <v>6</v>
      </c>
      <c r="N120" s="44" t="s">
        <v>330</v>
      </c>
    </row>
    <row r="121" spans="1:14" ht="15.75" customHeight="1" x14ac:dyDescent="0.25">
      <c r="A121" s="37" t="s">
        <v>74</v>
      </c>
      <c r="B121" s="49">
        <v>220</v>
      </c>
      <c r="C121" s="49" t="s">
        <v>80</v>
      </c>
      <c r="D121" s="49">
        <v>525682022</v>
      </c>
      <c r="E121" s="39">
        <v>20227100029762</v>
      </c>
      <c r="F121" s="40">
        <v>44606</v>
      </c>
      <c r="G121" s="55">
        <f>IFERROR(WORKDAY(F121,H121,FESTIVOS!$A$2:$V$146),"")</f>
        <v>44634</v>
      </c>
      <c r="H121" s="32">
        <v>20</v>
      </c>
      <c r="I121" s="50" t="s">
        <v>93</v>
      </c>
      <c r="J121" s="49" t="s">
        <v>331</v>
      </c>
      <c r="K121" s="43" t="str">
        <f>IFERROR(VLOOKUP('Febrero 2022'!B121,Dependencias!$A$2:$V$27,2,FALSE),"")</f>
        <v>Dirección de Fomento</v>
      </c>
      <c r="L121" s="52">
        <v>44622</v>
      </c>
      <c r="M121" s="100">
        <f>IF(L121="","No hay fecha de respuesta!",NETWORKDAYS(F121,L121,FESTIVOS!$A$2:$A$146))</f>
        <v>13</v>
      </c>
      <c r="N121" s="44" t="s">
        <v>332</v>
      </c>
    </row>
    <row r="122" spans="1:14" ht="15.75" customHeight="1" x14ac:dyDescent="0.25">
      <c r="A122" s="37" t="s">
        <v>61</v>
      </c>
      <c r="B122" s="49">
        <v>220</v>
      </c>
      <c r="C122" s="49" t="s">
        <v>80</v>
      </c>
      <c r="D122" s="49">
        <v>496682022</v>
      </c>
      <c r="E122" s="39">
        <v>20227100028102</v>
      </c>
      <c r="F122" s="40">
        <v>44603</v>
      </c>
      <c r="G122" s="55">
        <f>IFERROR(WORKDAY(F122,H122,FESTIVOS!$A$2:$V$146),"")</f>
        <v>44648</v>
      </c>
      <c r="H122" s="32">
        <v>30</v>
      </c>
      <c r="I122" s="50" t="s">
        <v>108</v>
      </c>
      <c r="J122" s="49" t="s">
        <v>333</v>
      </c>
      <c r="K122" s="43" t="str">
        <f>IFERROR(VLOOKUP('Febrero 2022'!B122,Dependencias!$A$2:$V$27,2,FALSE),"")</f>
        <v>Dirección de Fomento</v>
      </c>
      <c r="L122" s="52">
        <v>44620</v>
      </c>
      <c r="M122" s="100">
        <f>IF(L122="","No hay fecha de respuesta!",NETWORKDAYS(F122,L122,FESTIVOS!$A$2:$A$146))</f>
        <v>12</v>
      </c>
      <c r="N122" s="44" t="s">
        <v>334</v>
      </c>
    </row>
    <row r="123" spans="1:14" ht="15.75" customHeight="1" x14ac:dyDescent="0.25">
      <c r="A123" s="37" t="s">
        <v>59</v>
      </c>
      <c r="B123" s="49">
        <v>210</v>
      </c>
      <c r="C123" s="49" t="s">
        <v>80</v>
      </c>
      <c r="D123" s="49">
        <v>536342022</v>
      </c>
      <c r="E123" s="39">
        <v>20227100028112</v>
      </c>
      <c r="F123" s="40">
        <v>44606</v>
      </c>
      <c r="G123" s="55">
        <f>IFERROR(WORKDAY(F123,H123,FESTIVOS!$A$2:$V$146),"")</f>
        <v>44649</v>
      </c>
      <c r="H123" s="32">
        <v>30</v>
      </c>
      <c r="I123" s="50" t="s">
        <v>99</v>
      </c>
      <c r="J123" s="49" t="s">
        <v>335</v>
      </c>
      <c r="K123" s="43" t="str">
        <f>IFERROR(VLOOKUP('Febrero 2022'!B123,Dependencias!$A$2:$V$27,2,FALSE),"")</f>
        <v>Dirección de Asuntos Locales y Participación</v>
      </c>
      <c r="L123" s="52"/>
      <c r="M123" s="100" t="str">
        <f>IF(L123="","No hay fecha de respuesta!",NETWORKDAYS(F123,L123,FESTIVOS!$A$2:$A$146))</f>
        <v>No hay fecha de respuesta!</v>
      </c>
      <c r="N123" s="44"/>
    </row>
    <row r="124" spans="1:14" ht="15.75" customHeight="1" x14ac:dyDescent="0.25">
      <c r="A124" s="37" t="s">
        <v>61</v>
      </c>
      <c r="B124" s="49">
        <v>210</v>
      </c>
      <c r="C124" s="49" t="s">
        <v>80</v>
      </c>
      <c r="D124" s="49">
        <v>497092022</v>
      </c>
      <c r="E124" s="39">
        <v>20227100029812</v>
      </c>
      <c r="F124" s="40">
        <v>44606</v>
      </c>
      <c r="G124" s="55">
        <f>IFERROR(WORKDAY(F124,H124,FESTIVOS!$A$2:$V$146),"")</f>
        <v>44649</v>
      </c>
      <c r="H124" s="32">
        <v>30</v>
      </c>
      <c r="I124" s="50" t="s">
        <v>99</v>
      </c>
      <c r="J124" s="49" t="s">
        <v>336</v>
      </c>
      <c r="K124" s="43" t="str">
        <f>IFERROR(VLOOKUP('Febrero 2022'!B124,Dependencias!$A$2:$V$27,2,FALSE),"")</f>
        <v>Dirección de Asuntos Locales y Participación</v>
      </c>
      <c r="L124" s="52">
        <v>44635</v>
      </c>
      <c r="M124" s="100">
        <f>IF(L124="","No hay fecha de respuesta!",NETWORKDAYS(F124,L124,FESTIVOS!$A$2:$A$146))</f>
        <v>22</v>
      </c>
      <c r="N124" s="44" t="s">
        <v>337</v>
      </c>
    </row>
    <row r="125" spans="1:14" ht="15.75" customHeight="1" x14ac:dyDescent="0.25">
      <c r="A125" s="37" t="s">
        <v>74</v>
      </c>
      <c r="B125" s="49">
        <v>310</v>
      </c>
      <c r="C125" s="49" t="s">
        <v>80</v>
      </c>
      <c r="D125" s="49">
        <v>558902022</v>
      </c>
      <c r="E125" s="39">
        <v>20227100027982</v>
      </c>
      <c r="F125" s="40">
        <v>44607</v>
      </c>
      <c r="G125" s="55">
        <f>IFERROR(WORKDAY(F125,H125,FESTIVOS!$A$2:$V$146),"")</f>
        <v>44635</v>
      </c>
      <c r="H125" s="32">
        <v>20</v>
      </c>
      <c r="I125" s="50" t="s">
        <v>112</v>
      </c>
      <c r="J125" s="49" t="s">
        <v>338</v>
      </c>
      <c r="K125" s="43" t="str">
        <f>IFERROR(VLOOKUP('Febrero 2022'!B125,Dependencias!$A$2:$V$27,2,FALSE),"")</f>
        <v>Subdirección de Gestión Cultural y Artística</v>
      </c>
      <c r="L125" s="52">
        <v>44615</v>
      </c>
      <c r="M125" s="100">
        <f>IF(L125="","No hay fecha de respuesta!",NETWORKDAYS(F125,L125,FESTIVOS!$A$2:$A$146))</f>
        <v>7</v>
      </c>
      <c r="N125" s="44" t="s">
        <v>339</v>
      </c>
    </row>
    <row r="126" spans="1:14" ht="15.75" customHeight="1" x14ac:dyDescent="0.25">
      <c r="A126" s="37" t="s">
        <v>61</v>
      </c>
      <c r="B126" s="49">
        <v>210</v>
      </c>
      <c r="C126" s="49" t="s">
        <v>80</v>
      </c>
      <c r="D126" s="49">
        <v>551742022</v>
      </c>
      <c r="E126" s="39">
        <v>20227100029832</v>
      </c>
      <c r="F126" s="40">
        <v>44607</v>
      </c>
      <c r="G126" s="55">
        <f>IFERROR(WORKDAY(F126,H126,FESTIVOS!$A$2:$V$146),"")</f>
        <v>44614</v>
      </c>
      <c r="H126" s="32">
        <v>5</v>
      </c>
      <c r="I126" s="50" t="s">
        <v>101</v>
      </c>
      <c r="J126" s="49" t="s">
        <v>340</v>
      </c>
      <c r="K126" s="43" t="str">
        <f>IFERROR(VLOOKUP('Febrero 2022'!B126,Dependencias!$A$2:$V$27,2,FALSE),"")</f>
        <v>Dirección de Asuntos Locales y Participación</v>
      </c>
      <c r="L126" s="52">
        <v>44627</v>
      </c>
      <c r="M126" s="100">
        <f>IF(L126="","No hay fecha de respuesta!",NETWORKDAYS(F126,L126,FESTIVOS!$A$2:$A$146))</f>
        <v>15</v>
      </c>
      <c r="N126" s="44" t="s">
        <v>341</v>
      </c>
    </row>
    <row r="127" spans="1:14" ht="15.75" customHeight="1" x14ac:dyDescent="0.25">
      <c r="A127" s="37" t="s">
        <v>74</v>
      </c>
      <c r="B127" s="49">
        <v>800</v>
      </c>
      <c r="C127" s="49" t="s">
        <v>80</v>
      </c>
      <c r="D127" s="49">
        <v>553502022</v>
      </c>
      <c r="E127" s="39">
        <v>20227100029852</v>
      </c>
      <c r="F127" s="40">
        <v>44607</v>
      </c>
      <c r="G127" s="55">
        <f>IFERROR(WORKDAY(F127,H127,FESTIVOS!$A$2:$V$146),"")</f>
        <v>44635</v>
      </c>
      <c r="H127" s="32">
        <v>20</v>
      </c>
      <c r="I127" s="50" t="s">
        <v>104</v>
      </c>
      <c r="J127" s="49" t="s">
        <v>342</v>
      </c>
      <c r="K127" s="43" t="str">
        <f>IFERROR(VLOOKUP('Febrero 2022'!B127,Dependencias!$A$2:$V$27,2,FALSE),"")</f>
        <v>Dirección de Lectura y Bibliotecas</v>
      </c>
      <c r="L127" s="52">
        <v>44615</v>
      </c>
      <c r="M127" s="100">
        <f>IF(L127="","No hay fecha de respuesta!",NETWORKDAYS(F127,L127,FESTIVOS!$A$2:$A$146))</f>
        <v>7</v>
      </c>
      <c r="N127" s="44" t="s">
        <v>343</v>
      </c>
    </row>
    <row r="128" spans="1:14" ht="15.75" customHeight="1" x14ac:dyDescent="0.25">
      <c r="A128" s="64" t="s">
        <v>61</v>
      </c>
      <c r="B128" s="49">
        <v>730</v>
      </c>
      <c r="C128" s="49" t="s">
        <v>80</v>
      </c>
      <c r="D128" s="38">
        <v>552182022</v>
      </c>
      <c r="E128" s="39">
        <v>20227100029092</v>
      </c>
      <c r="F128" s="40">
        <v>44607</v>
      </c>
      <c r="G128" s="55">
        <f>IFERROR(WORKDAY(F128,H128,FESTIVOS!$A$2:$V$146),"")</f>
        <v>44650</v>
      </c>
      <c r="H128" s="32">
        <v>30</v>
      </c>
      <c r="I128" s="50" t="s">
        <v>103</v>
      </c>
      <c r="J128" s="49" t="s">
        <v>344</v>
      </c>
      <c r="K128" s="43" t="str">
        <f>IFERROR(VLOOKUP('Febrero 2022'!B128,Dependencias!$A$2:$V$27,2,FALSE),"")</f>
        <v>Grupo Interno De Trabajo De Gestión Del Talento Humano</v>
      </c>
      <c r="L128" s="52">
        <v>44614</v>
      </c>
      <c r="M128" s="100">
        <f>IF(L128="","No hay fecha de respuesta!",NETWORKDAYS(F128,L128,FESTIVOS!$A$2:$A$146))</f>
        <v>6</v>
      </c>
      <c r="N128" s="44" t="s">
        <v>345</v>
      </c>
    </row>
    <row r="129" spans="1:14" ht="15.75" customHeight="1" x14ac:dyDescent="0.25">
      <c r="A129" s="64" t="s">
        <v>74</v>
      </c>
      <c r="B129" s="49">
        <v>310</v>
      </c>
      <c r="C129" s="49" t="s">
        <v>82</v>
      </c>
      <c r="D129" s="49">
        <v>559182022</v>
      </c>
      <c r="E129" s="39">
        <v>20227100027992</v>
      </c>
      <c r="F129" s="40">
        <v>44607</v>
      </c>
      <c r="G129" s="55">
        <f>IFERROR(WORKDAY(F129,H129,FESTIVOS!$A$2:$V$146),"")</f>
        <v>44635</v>
      </c>
      <c r="H129" s="32">
        <v>20</v>
      </c>
      <c r="I129" s="50" t="s">
        <v>112</v>
      </c>
      <c r="J129" s="49" t="s">
        <v>346</v>
      </c>
      <c r="K129" s="43" t="str">
        <f>IFERROR(VLOOKUP('Febrero 2022'!B129,Dependencias!$A$2:$V$27,2,FALSE),"")</f>
        <v>Subdirección de Gestión Cultural y Artística</v>
      </c>
      <c r="L129" s="52">
        <v>44614</v>
      </c>
      <c r="M129" s="100">
        <f>IF(L129="","No hay fecha de respuesta!",NETWORKDAYS(F129,L129,FESTIVOS!$A$2:$A$146))</f>
        <v>6</v>
      </c>
      <c r="N129" s="44" t="s">
        <v>347</v>
      </c>
    </row>
    <row r="130" spans="1:14" ht="15.75" customHeight="1" x14ac:dyDescent="0.25">
      <c r="A130" s="64" t="s">
        <v>74</v>
      </c>
      <c r="B130" s="49">
        <v>310</v>
      </c>
      <c r="C130" s="49" t="s">
        <v>82</v>
      </c>
      <c r="D130" s="49">
        <v>559832022</v>
      </c>
      <c r="E130" s="39">
        <v>20227100028052</v>
      </c>
      <c r="F130" s="40">
        <v>44607</v>
      </c>
      <c r="G130" s="55">
        <f>IFERROR(WORKDAY(F130,H130,FESTIVOS!$A$2:$V$146),"")</f>
        <v>44635</v>
      </c>
      <c r="H130" s="32">
        <v>20</v>
      </c>
      <c r="I130" s="50" t="s">
        <v>112</v>
      </c>
      <c r="J130" s="49" t="s">
        <v>234</v>
      </c>
      <c r="K130" s="43" t="str">
        <f>IFERROR(VLOOKUP('Febrero 2022'!B130,Dependencias!$A$2:$V$27,2,FALSE),"")</f>
        <v>Subdirección de Gestión Cultural y Artística</v>
      </c>
      <c r="L130" s="52">
        <v>44614</v>
      </c>
      <c r="M130" s="100">
        <f>IF(L130="","No hay fecha de respuesta!",NETWORKDAYS(F130,L130,FESTIVOS!$A$2:$A$146))</f>
        <v>6</v>
      </c>
      <c r="N130" s="44" t="s">
        <v>348</v>
      </c>
    </row>
    <row r="131" spans="1:14" ht="15.75" customHeight="1" x14ac:dyDescent="0.25">
      <c r="A131" s="64" t="s">
        <v>61</v>
      </c>
      <c r="B131" s="49">
        <v>700</v>
      </c>
      <c r="C131" s="49" t="s">
        <v>82</v>
      </c>
      <c r="D131" s="38">
        <v>573272022</v>
      </c>
      <c r="E131" s="46">
        <v>20227100028422</v>
      </c>
      <c r="F131" s="40">
        <v>44608</v>
      </c>
      <c r="G131" s="55">
        <f>IFERROR(WORKDAY(F131,H131,FESTIVOS!$A$2:$V$146),"")</f>
        <v>44615</v>
      </c>
      <c r="H131" s="32">
        <v>5</v>
      </c>
      <c r="I131" s="50" t="s">
        <v>101</v>
      </c>
      <c r="J131" s="49" t="s">
        <v>349</v>
      </c>
      <c r="K131" s="43" t="str">
        <f>IFERROR(VLOOKUP('Febrero 2022'!B131,Dependencias!$A$2:$V$27,2,FALSE),"")</f>
        <v>Direccion de Gestion Corporativa</v>
      </c>
      <c r="L131" s="52">
        <v>44615</v>
      </c>
      <c r="M131" s="100">
        <f>IF(L131="","No hay fecha de respuesta!",NETWORKDAYS(F131,L131,FESTIVOS!$A$2:$A$146))</f>
        <v>6</v>
      </c>
      <c r="N131" s="44" t="s">
        <v>350</v>
      </c>
    </row>
    <row r="132" spans="1:14" ht="15.75" customHeight="1" x14ac:dyDescent="0.25">
      <c r="A132" s="64" t="s">
        <v>74</v>
      </c>
      <c r="B132" s="49">
        <v>310</v>
      </c>
      <c r="C132" s="49" t="s">
        <v>82</v>
      </c>
      <c r="D132" s="49">
        <v>586922022</v>
      </c>
      <c r="E132" s="39">
        <v>20227100028962</v>
      </c>
      <c r="F132" s="40">
        <v>44609</v>
      </c>
      <c r="G132" s="55">
        <f>IFERROR(WORKDAY(F132,H132,FESTIVOS!$A$2:$V$146),"")</f>
        <v>44637</v>
      </c>
      <c r="H132" s="32">
        <v>20</v>
      </c>
      <c r="I132" s="50" t="s">
        <v>112</v>
      </c>
      <c r="J132" s="49" t="s">
        <v>351</v>
      </c>
      <c r="K132" s="43" t="str">
        <f>IFERROR(VLOOKUP('Febrero 2022'!B132,Dependencias!$A$2:$V$27,2,FALSE),"")</f>
        <v>Subdirección de Gestión Cultural y Artística</v>
      </c>
      <c r="L132" s="52">
        <v>44614</v>
      </c>
      <c r="M132" s="100">
        <f>IF(L132="","No hay fecha de respuesta!",NETWORKDAYS(F132,L132,FESTIVOS!$A$2:$A$146))</f>
        <v>4</v>
      </c>
      <c r="N132" s="44" t="s">
        <v>352</v>
      </c>
    </row>
    <row r="133" spans="1:14" ht="15.75" customHeight="1" x14ac:dyDescent="0.25">
      <c r="A133" s="64" t="s">
        <v>72</v>
      </c>
      <c r="B133" s="49">
        <v>700</v>
      </c>
      <c r="C133" s="49" t="s">
        <v>80</v>
      </c>
      <c r="D133" s="38">
        <v>521852022</v>
      </c>
      <c r="E133" s="39">
        <v>20227100029292</v>
      </c>
      <c r="F133" s="40">
        <v>44607</v>
      </c>
      <c r="G133" s="55">
        <f>IFERROR(WORKDAY(F133,H133,FESTIVOS!$A$2:$V$146),"")</f>
        <v>44614</v>
      </c>
      <c r="H133" s="32">
        <v>5</v>
      </c>
      <c r="I133" s="50" t="s">
        <v>101</v>
      </c>
      <c r="J133" s="49" t="s">
        <v>353</v>
      </c>
      <c r="K133" s="43" t="str">
        <f>IFERROR(VLOOKUP('Febrero 2022'!B133,Dependencias!$A$2:$V$27,2,FALSE),"")</f>
        <v>Direccion de Gestion Corporativa</v>
      </c>
      <c r="L133" s="52">
        <v>44609</v>
      </c>
      <c r="M133" s="100">
        <f>IF(L133="","No hay fecha de respuesta!",NETWORKDAYS(F133,L133,FESTIVOS!$A$2:$A$146))</f>
        <v>3</v>
      </c>
      <c r="N133" s="44" t="s">
        <v>354</v>
      </c>
    </row>
    <row r="134" spans="1:14" ht="15.75" customHeight="1" x14ac:dyDescent="0.25">
      <c r="A134" s="64" t="s">
        <v>74</v>
      </c>
      <c r="B134" s="49">
        <v>700</v>
      </c>
      <c r="C134" s="49" t="s">
        <v>80</v>
      </c>
      <c r="D134" s="72">
        <v>568212022</v>
      </c>
      <c r="E134" s="73">
        <v>20227100029302</v>
      </c>
      <c r="F134" s="40">
        <v>44608</v>
      </c>
      <c r="G134" s="55">
        <f>IFERROR(WORKDAY(F134,H134,FESTIVOS!$A$2:$V$146),"")</f>
        <v>44636</v>
      </c>
      <c r="H134" s="32">
        <v>20</v>
      </c>
      <c r="I134" s="50" t="s">
        <v>111</v>
      </c>
      <c r="J134" s="49" t="s">
        <v>355</v>
      </c>
      <c r="K134" s="43" t="str">
        <f>IFERROR(VLOOKUP('Febrero 2022'!B134,Dependencias!$A$2:$V$27,2,FALSE),"")</f>
        <v>Direccion de Gestion Corporativa</v>
      </c>
      <c r="L134" s="52">
        <v>44621</v>
      </c>
      <c r="M134" s="100">
        <f>IF(L134="","No hay fecha de respuesta!",NETWORKDAYS(F134,L134,FESTIVOS!$A$2:$A$146))</f>
        <v>10</v>
      </c>
      <c r="N134" s="44" t="s">
        <v>356</v>
      </c>
    </row>
    <row r="135" spans="1:14" ht="15.75" customHeight="1" x14ac:dyDescent="0.25">
      <c r="A135" s="64" t="s">
        <v>74</v>
      </c>
      <c r="B135" s="49">
        <v>800</v>
      </c>
      <c r="C135" s="49" t="s">
        <v>80</v>
      </c>
      <c r="D135" s="49">
        <v>553532022</v>
      </c>
      <c r="E135" s="39">
        <v>20227100029312</v>
      </c>
      <c r="F135" s="40">
        <v>44607</v>
      </c>
      <c r="G135" s="55">
        <f>IFERROR(WORKDAY(F135,H135,FESTIVOS!$A$2:$V$146),"")</f>
        <v>44635</v>
      </c>
      <c r="H135" s="32">
        <v>20</v>
      </c>
      <c r="I135" s="50" t="s">
        <v>104</v>
      </c>
      <c r="J135" s="49" t="s">
        <v>357</v>
      </c>
      <c r="K135" s="43" t="str">
        <f>IFERROR(VLOOKUP('Febrero 2022'!B135,Dependencias!$A$2:$V$27,2,FALSE),"")</f>
        <v>Dirección de Lectura y Bibliotecas</v>
      </c>
      <c r="L135" s="52">
        <v>44629</v>
      </c>
      <c r="M135" s="100">
        <f>IF(L135="","No hay fecha de respuesta!",NETWORKDAYS(F135,L135,FESTIVOS!$A$2:$A$146))</f>
        <v>17</v>
      </c>
      <c r="N135" s="44" t="s">
        <v>358</v>
      </c>
    </row>
    <row r="136" spans="1:14" ht="15.75" customHeight="1" x14ac:dyDescent="0.25">
      <c r="A136" s="64" t="s">
        <v>74</v>
      </c>
      <c r="B136" s="49">
        <v>310</v>
      </c>
      <c r="C136" s="49" t="s">
        <v>82</v>
      </c>
      <c r="D136" s="74">
        <v>588002022</v>
      </c>
      <c r="E136" s="75">
        <v>20227100029012</v>
      </c>
      <c r="F136" s="40">
        <v>44609</v>
      </c>
      <c r="G136" s="55">
        <f>IFERROR(WORKDAY(F136,H136,FESTIVOS!$A$2:$V$146),"")</f>
        <v>44637</v>
      </c>
      <c r="H136" s="32">
        <v>20</v>
      </c>
      <c r="I136" s="50" t="s">
        <v>112</v>
      </c>
      <c r="J136" s="49" t="s">
        <v>351</v>
      </c>
      <c r="K136" s="43" t="str">
        <f>IFERROR(VLOOKUP('Febrero 2022'!B136,Dependencias!$A$2:$V$27,2,FALSE),"")</f>
        <v>Subdirección de Gestión Cultural y Artística</v>
      </c>
      <c r="L136" s="52">
        <v>44615</v>
      </c>
      <c r="M136" s="100">
        <f>IF(L136="","No hay fecha de respuesta!",NETWORKDAYS(F136,L136,FESTIVOS!$A$2:$A$146))</f>
        <v>5</v>
      </c>
      <c r="N136" s="44" t="s">
        <v>359</v>
      </c>
    </row>
    <row r="137" spans="1:14" ht="15.75" customHeight="1" x14ac:dyDescent="0.25">
      <c r="A137" s="64" t="s">
        <v>61</v>
      </c>
      <c r="B137" s="49">
        <v>240</v>
      </c>
      <c r="C137" s="49" t="s">
        <v>80</v>
      </c>
      <c r="D137" s="38">
        <v>496862022</v>
      </c>
      <c r="E137" s="46">
        <v>20227100029352</v>
      </c>
      <c r="F137" s="40">
        <v>44608</v>
      </c>
      <c r="G137" s="41">
        <f>IFERROR(WORKDAY(F137,H137,FESTIVOS!$A$2:$V$146),"")</f>
        <v>44651</v>
      </c>
      <c r="H137" s="32">
        <v>30</v>
      </c>
      <c r="I137" s="50" t="s">
        <v>108</v>
      </c>
      <c r="J137" s="49" t="s">
        <v>360</v>
      </c>
      <c r="K137" s="68" t="str">
        <f>IFERROR(VLOOKUP('Febrero 2022'!B137,Dependencias!$A$2:$V$27,2,FALSE),"")</f>
        <v>Dirección de Economia, Estudios y Politica</v>
      </c>
      <c r="L137" s="52">
        <v>44620</v>
      </c>
      <c r="M137" s="100">
        <f>IF(L137="","No hay fecha de respuesta!",NETWORKDAYS(F137,L137,FESTIVOS!$A$2:$A$146))</f>
        <v>9</v>
      </c>
      <c r="N137" s="44" t="s">
        <v>361</v>
      </c>
    </row>
    <row r="138" spans="1:14" ht="15.75" customHeight="1" x14ac:dyDescent="0.25">
      <c r="A138" s="64" t="s">
        <v>74</v>
      </c>
      <c r="B138" s="49">
        <v>800</v>
      </c>
      <c r="C138" s="49" t="s">
        <v>80</v>
      </c>
      <c r="D138" s="38">
        <v>598082022</v>
      </c>
      <c r="E138" s="46">
        <v>20227100029362</v>
      </c>
      <c r="F138" s="40">
        <v>44609</v>
      </c>
      <c r="G138" s="41">
        <f>IFERROR(WORKDAY(F138,H138,FESTIVOS!$A$2:$V$146),"")</f>
        <v>44637</v>
      </c>
      <c r="H138" s="32">
        <v>20</v>
      </c>
      <c r="I138" s="50" t="s">
        <v>104</v>
      </c>
      <c r="J138" s="49" t="s">
        <v>362</v>
      </c>
      <c r="K138" s="68" t="str">
        <f>IFERROR(VLOOKUP('Febrero 2022'!B138,Dependencias!$A$2:$V$27,2,FALSE),"")</f>
        <v>Dirección de Lectura y Bibliotecas</v>
      </c>
      <c r="L138" s="52">
        <v>44614</v>
      </c>
      <c r="M138" s="100">
        <f>IF(L138="","No hay fecha de respuesta!",NETWORKDAYS(F138,L138,FESTIVOS!$A$2:$A$146))</f>
        <v>4</v>
      </c>
      <c r="N138" s="44" t="s">
        <v>363</v>
      </c>
    </row>
    <row r="139" spans="1:14" ht="15.75" customHeight="1" x14ac:dyDescent="0.25">
      <c r="A139" s="64" t="s">
        <v>74</v>
      </c>
      <c r="B139" s="49">
        <v>800</v>
      </c>
      <c r="C139" s="49" t="s">
        <v>80</v>
      </c>
      <c r="D139" s="38">
        <v>597562022</v>
      </c>
      <c r="E139" s="39">
        <v>20227100029432</v>
      </c>
      <c r="F139" s="40">
        <v>44609</v>
      </c>
      <c r="G139" s="41">
        <f>IFERROR(WORKDAY(F139,H139,FESTIVOS!$A$2:$V$146),"")</f>
        <v>44637</v>
      </c>
      <c r="H139" s="32">
        <v>20</v>
      </c>
      <c r="I139" s="50" t="s">
        <v>104</v>
      </c>
      <c r="J139" s="49" t="s">
        <v>364</v>
      </c>
      <c r="K139" s="68" t="str">
        <f>IFERROR(VLOOKUP('Febrero 2022'!B139,Dependencias!$A$2:$V$27,2,FALSE),"")</f>
        <v>Dirección de Lectura y Bibliotecas</v>
      </c>
      <c r="L139" s="52">
        <v>44614</v>
      </c>
      <c r="M139" s="100">
        <f>IF(L139="","No hay fecha de respuesta!",NETWORKDAYS(F139,L139,FESTIVOS!$A$2:$A$146))</f>
        <v>4</v>
      </c>
      <c r="N139" s="44" t="s">
        <v>365</v>
      </c>
    </row>
    <row r="140" spans="1:14" ht="15.75" customHeight="1" x14ac:dyDescent="0.25">
      <c r="A140" s="64" t="s">
        <v>74</v>
      </c>
      <c r="B140" s="49">
        <v>310</v>
      </c>
      <c r="C140" s="49" t="s">
        <v>82</v>
      </c>
      <c r="D140" s="75">
        <v>590002022</v>
      </c>
      <c r="E140" s="75">
        <v>20227100029082</v>
      </c>
      <c r="F140" s="40">
        <v>44609</v>
      </c>
      <c r="G140" s="41">
        <f>IFERROR(WORKDAY(F140,H140,FESTIVOS!$A$2:$V$146),"")</f>
        <v>44637</v>
      </c>
      <c r="H140" s="32">
        <v>20</v>
      </c>
      <c r="I140" s="50" t="s">
        <v>112</v>
      </c>
      <c r="J140" s="49" t="s">
        <v>366</v>
      </c>
      <c r="K140" s="68" t="str">
        <f>IFERROR(VLOOKUP('Febrero 2022'!B140,Dependencias!$A$2:$V$27,2,FALSE),"")</f>
        <v>Subdirección de Gestión Cultural y Artística</v>
      </c>
      <c r="L140" s="99">
        <v>44615</v>
      </c>
      <c r="M140" s="100">
        <f>IF(L140="","No hay fecha de respuesta!",NETWORKDAYS(F140,L140,FESTIVOS!$A$2:$A$146))</f>
        <v>5</v>
      </c>
      <c r="N140" s="44" t="s">
        <v>367</v>
      </c>
    </row>
    <row r="141" spans="1:14" ht="15.75" customHeight="1" x14ac:dyDescent="0.25">
      <c r="A141" s="64" t="s">
        <v>74</v>
      </c>
      <c r="B141" s="49">
        <v>310</v>
      </c>
      <c r="C141" s="49" t="s">
        <v>82</v>
      </c>
      <c r="D141" s="76">
        <v>601952022</v>
      </c>
      <c r="E141" s="71">
        <v>20227100028022</v>
      </c>
      <c r="F141" s="40">
        <v>44607</v>
      </c>
      <c r="G141" s="41">
        <f>IFERROR(WORKDAY(F141,H141,FESTIVOS!$A$2:$V$146),"")</f>
        <v>44614</v>
      </c>
      <c r="H141" s="32">
        <v>5</v>
      </c>
      <c r="I141" s="50" t="s">
        <v>101</v>
      </c>
      <c r="J141" s="49" t="s">
        <v>368</v>
      </c>
      <c r="K141" s="68" t="str">
        <f>IFERROR(VLOOKUP('Febrero 2022'!B141,Dependencias!$A$2:$V$27,2,FALSE),"")</f>
        <v>Subdirección de Gestión Cultural y Artística</v>
      </c>
      <c r="L141" s="99">
        <v>44620</v>
      </c>
      <c r="M141" s="100">
        <f>IF(L141="","No hay fecha de respuesta!",NETWORKDAYS(F141,L141,FESTIVOS!$A$2:$A$146))</f>
        <v>10</v>
      </c>
      <c r="N141" s="44" t="s">
        <v>369</v>
      </c>
    </row>
    <row r="142" spans="1:14" ht="15.75" customHeight="1" x14ac:dyDescent="0.25">
      <c r="A142" s="64" t="s">
        <v>74</v>
      </c>
      <c r="B142" s="49">
        <v>310</v>
      </c>
      <c r="C142" s="49" t="s">
        <v>82</v>
      </c>
      <c r="D142" s="49">
        <v>559692022</v>
      </c>
      <c r="E142" s="39">
        <v>20227100028032</v>
      </c>
      <c r="F142" s="40">
        <v>44607</v>
      </c>
      <c r="G142" s="41">
        <f>IFERROR(WORKDAY(F142,H142,FESTIVOS!$A$2:$V$146),"")</f>
        <v>44635</v>
      </c>
      <c r="H142" s="32">
        <v>20</v>
      </c>
      <c r="I142" s="50" t="s">
        <v>93</v>
      </c>
      <c r="J142" s="49" t="s">
        <v>370</v>
      </c>
      <c r="K142" s="68" t="str">
        <f>IFERROR(VLOOKUP('Febrero 2022'!B142,Dependencias!$A$2:$V$27,2,FALSE),"")</f>
        <v>Subdirección de Gestión Cultural y Artística</v>
      </c>
      <c r="L142" s="52">
        <v>44617</v>
      </c>
      <c r="M142" s="100">
        <f>IF(L142="","No hay fecha de respuesta!",NETWORKDAYS(F142,L142,FESTIVOS!$A$2:$A$146))</f>
        <v>9</v>
      </c>
      <c r="N142" s="44" t="s">
        <v>371</v>
      </c>
    </row>
    <row r="143" spans="1:14" ht="15.75" customHeight="1" x14ac:dyDescent="0.25">
      <c r="A143" s="64" t="s">
        <v>74</v>
      </c>
      <c r="B143" s="49">
        <v>800</v>
      </c>
      <c r="C143" s="49" t="s">
        <v>80</v>
      </c>
      <c r="D143" s="46">
        <v>606032022</v>
      </c>
      <c r="E143" s="39">
        <v>20227100030002</v>
      </c>
      <c r="F143" s="40">
        <v>44610</v>
      </c>
      <c r="G143" s="41">
        <f>IFERROR(WORKDAY(F143,H143,FESTIVOS!$A$2:$V$146),"")</f>
        <v>44617</v>
      </c>
      <c r="H143" s="32">
        <v>5</v>
      </c>
      <c r="I143" s="50" t="s">
        <v>101</v>
      </c>
      <c r="J143" s="49" t="s">
        <v>372</v>
      </c>
      <c r="K143" s="68" t="str">
        <f>IFERROR(VLOOKUP('Febrero 2022'!B143,Dependencias!$A$2:$V$27,2,FALSE),"")</f>
        <v>Dirección de Lectura y Bibliotecas</v>
      </c>
      <c r="L143" s="52">
        <v>44614</v>
      </c>
      <c r="M143" s="100">
        <f>IF(L143="","No hay fecha de respuesta!",NETWORKDAYS(F143,L143,FESTIVOS!$A$2:$A$146))</f>
        <v>3</v>
      </c>
      <c r="N143" s="44" t="s">
        <v>373</v>
      </c>
    </row>
    <row r="144" spans="1:14" ht="15.75" customHeight="1" x14ac:dyDescent="0.25">
      <c r="A144" s="37" t="s">
        <v>61</v>
      </c>
      <c r="B144" s="49">
        <v>700</v>
      </c>
      <c r="C144" s="49" t="s">
        <v>82</v>
      </c>
      <c r="D144" s="49">
        <v>609562022</v>
      </c>
      <c r="E144" s="39">
        <v>20227100029742</v>
      </c>
      <c r="F144" s="40">
        <v>44610</v>
      </c>
      <c r="G144" s="41">
        <f>IFERROR(WORKDAY(F144,H144,FESTIVOS!$A$2:$V$146),"")</f>
        <v>44617</v>
      </c>
      <c r="H144" s="32">
        <v>5</v>
      </c>
      <c r="I144" s="50" t="s">
        <v>101</v>
      </c>
      <c r="J144" s="49" t="s">
        <v>374</v>
      </c>
      <c r="K144" s="68" t="str">
        <f>IFERROR(VLOOKUP('Febrero 2022'!B144,Dependencias!$A$2:$V$27,2,FALSE),"")</f>
        <v>Direccion de Gestion Corporativa</v>
      </c>
      <c r="L144" s="52">
        <v>44610</v>
      </c>
      <c r="M144" s="100">
        <f>IF(L144="","No hay fecha de respuesta!",NETWORKDAYS(F144,L144,FESTIVOS!$A$2:$A$146))</f>
        <v>1</v>
      </c>
      <c r="N144" s="44" t="s">
        <v>375</v>
      </c>
    </row>
    <row r="145" spans="1:14" ht="15.75" customHeight="1" x14ac:dyDescent="0.25">
      <c r="A145" s="37" t="s">
        <v>61</v>
      </c>
      <c r="B145" s="49">
        <v>330</v>
      </c>
      <c r="C145" s="49" t="s">
        <v>82</v>
      </c>
      <c r="D145" s="49">
        <v>610242022</v>
      </c>
      <c r="E145" s="39">
        <v>20227100029732</v>
      </c>
      <c r="F145" s="40">
        <v>44610</v>
      </c>
      <c r="G145" s="41">
        <f>IFERROR(WORKDAY(F145,H145,FESTIVOS!$A$2:$V$146),"")</f>
        <v>44655</v>
      </c>
      <c r="H145" s="32">
        <v>30</v>
      </c>
      <c r="I145" s="50" t="s">
        <v>98</v>
      </c>
      <c r="J145" s="49" t="s">
        <v>376</v>
      </c>
      <c r="K145" s="68" t="str">
        <f>IFERROR(VLOOKUP('Febrero 2022'!B145,Dependencias!$A$2:$V$27,2,FALSE),"")</f>
        <v>Subdirección de Infraestructura y patrimonio cultural</v>
      </c>
      <c r="L145" s="52">
        <v>44614</v>
      </c>
      <c r="M145" s="100">
        <f>IF(L145="","No hay fecha de respuesta!",NETWORKDAYS(F145,L145,FESTIVOS!$A$2:$A$146))</f>
        <v>3</v>
      </c>
      <c r="N145" s="44" t="s">
        <v>377</v>
      </c>
    </row>
    <row r="146" spans="1:14" ht="15.75" customHeight="1" x14ac:dyDescent="0.25">
      <c r="A146" s="37" t="s">
        <v>74</v>
      </c>
      <c r="B146" s="49">
        <v>310</v>
      </c>
      <c r="C146" s="49" t="s">
        <v>82</v>
      </c>
      <c r="D146" s="49">
        <v>609402022</v>
      </c>
      <c r="E146" s="39">
        <v>20227100029712</v>
      </c>
      <c r="F146" s="40">
        <v>44610</v>
      </c>
      <c r="G146" s="41">
        <f>IFERROR(WORKDAY(F146,H146,FESTIVOS!$A$2:$V$146),"")</f>
        <v>44638</v>
      </c>
      <c r="H146" s="32">
        <v>20</v>
      </c>
      <c r="I146" s="50" t="s">
        <v>112</v>
      </c>
      <c r="J146" s="49" t="s">
        <v>378</v>
      </c>
      <c r="K146" s="68" t="str">
        <f>IFERROR(VLOOKUP('Febrero 2022'!B146,Dependencias!$A$2:$V$27,2,FALSE),"")</f>
        <v>Subdirección de Gestión Cultural y Artística</v>
      </c>
      <c r="L146" s="52">
        <v>44616</v>
      </c>
      <c r="M146" s="100">
        <f>IF(L146="","No hay fecha de respuesta!",NETWORKDAYS(F146,L146,FESTIVOS!$A$2:$A$146))</f>
        <v>5</v>
      </c>
      <c r="N146" s="44" t="s">
        <v>379</v>
      </c>
    </row>
    <row r="147" spans="1:14" ht="15.75" customHeight="1" x14ac:dyDescent="0.25">
      <c r="A147" s="37" t="s">
        <v>74</v>
      </c>
      <c r="B147" s="49">
        <v>220</v>
      </c>
      <c r="C147" s="49" t="s">
        <v>82</v>
      </c>
      <c r="D147" s="49">
        <v>608872022</v>
      </c>
      <c r="E147" s="39">
        <v>20227100029692</v>
      </c>
      <c r="F147" s="40">
        <v>44610</v>
      </c>
      <c r="G147" s="41">
        <f>IFERROR(WORKDAY(F147,H147,FESTIVOS!$A$2:$V$146),"")</f>
        <v>44638</v>
      </c>
      <c r="H147" s="32">
        <v>20</v>
      </c>
      <c r="I147" s="50" t="s">
        <v>93</v>
      </c>
      <c r="J147" s="49" t="s">
        <v>380</v>
      </c>
      <c r="K147" s="68" t="str">
        <f>IFERROR(VLOOKUP('Febrero 2022'!B147,Dependencias!$A$2:$V$27,2,FALSE),"")</f>
        <v>Dirección de Fomento</v>
      </c>
      <c r="L147" s="52">
        <v>44616</v>
      </c>
      <c r="M147" s="100">
        <f>IF(L147="","No hay fecha de respuesta!",NETWORKDAYS(F147,L147,FESTIVOS!$A$2:$A$146))</f>
        <v>5</v>
      </c>
      <c r="N147" s="44" t="s">
        <v>381</v>
      </c>
    </row>
    <row r="148" spans="1:14" ht="15.75" customHeight="1" x14ac:dyDescent="0.25">
      <c r="A148" s="64" t="s">
        <v>74</v>
      </c>
      <c r="B148" s="49">
        <v>220</v>
      </c>
      <c r="C148" s="49" t="s">
        <v>82</v>
      </c>
      <c r="D148" s="49">
        <v>610352022</v>
      </c>
      <c r="E148" s="39">
        <v>20227100029792</v>
      </c>
      <c r="F148" s="40">
        <v>44610</v>
      </c>
      <c r="G148" s="41">
        <f>IFERROR(WORKDAY(F148,H148,FESTIVOS!$A$2:$V$146),"")</f>
        <v>44638</v>
      </c>
      <c r="H148" s="32">
        <v>20</v>
      </c>
      <c r="I148" s="50" t="s">
        <v>112</v>
      </c>
      <c r="J148" s="49" t="s">
        <v>382</v>
      </c>
      <c r="K148" s="68" t="str">
        <f>IFERROR(VLOOKUP('Febrero 2022'!B148,Dependencias!$A$2:$V$27,2,FALSE),"")</f>
        <v>Dirección de Fomento</v>
      </c>
      <c r="L148" s="52">
        <v>44620</v>
      </c>
      <c r="M148" s="100">
        <f>IF(L148="","No hay fecha de respuesta!",NETWORKDAYS(F148,L148,FESTIVOS!$A$2:$A$146))</f>
        <v>7</v>
      </c>
      <c r="N148" s="44" t="s">
        <v>381</v>
      </c>
    </row>
    <row r="149" spans="1:14" ht="15.75" customHeight="1" x14ac:dyDescent="0.25">
      <c r="A149" s="64" t="s">
        <v>74</v>
      </c>
      <c r="B149" s="49">
        <v>220</v>
      </c>
      <c r="C149" s="49" t="s">
        <v>82</v>
      </c>
      <c r="D149" s="49">
        <v>610362022</v>
      </c>
      <c r="E149" s="39">
        <v>20227100029792</v>
      </c>
      <c r="F149" s="40">
        <v>44610</v>
      </c>
      <c r="G149" s="41">
        <f>IFERROR(WORKDAY(F149,H149,FESTIVOS!$A$2:$V$146),"")</f>
        <v>44638</v>
      </c>
      <c r="H149" s="32">
        <v>20</v>
      </c>
      <c r="I149" s="50" t="s">
        <v>112</v>
      </c>
      <c r="J149" s="49" t="s">
        <v>382</v>
      </c>
      <c r="K149" s="68" t="str">
        <f>IFERROR(VLOOKUP('Febrero 2022'!B149,Dependencias!$A$2:$V$27,2,FALSE),"")</f>
        <v>Dirección de Fomento</v>
      </c>
      <c r="L149" s="52">
        <v>44620</v>
      </c>
      <c r="M149" s="100">
        <f>IF(L149="","No hay fecha de respuesta!",NETWORKDAYS(F149,L149,FESTIVOS!$A$2:$A$146))</f>
        <v>7</v>
      </c>
      <c r="N149" s="44" t="s">
        <v>381</v>
      </c>
    </row>
    <row r="150" spans="1:14" ht="15.75" customHeight="1" x14ac:dyDescent="0.25">
      <c r="A150" s="64" t="s">
        <v>57</v>
      </c>
      <c r="B150" s="49">
        <v>210</v>
      </c>
      <c r="C150" s="49" t="s">
        <v>82</v>
      </c>
      <c r="D150" s="49">
        <v>610222022</v>
      </c>
      <c r="E150" s="39">
        <v>20227100029612</v>
      </c>
      <c r="F150" s="40">
        <v>44610</v>
      </c>
      <c r="G150" s="41">
        <f>IFERROR(WORKDAY(F150,H150,FESTIVOS!$A$2:$V$146),"")</f>
        <v>44617</v>
      </c>
      <c r="H150" s="32">
        <v>5</v>
      </c>
      <c r="I150" s="50" t="s">
        <v>101</v>
      </c>
      <c r="J150" s="49" t="s">
        <v>383</v>
      </c>
      <c r="K150" s="77" t="str">
        <f>IFERROR(VLOOKUP('Febrero 2022'!B150,Dependencias!$A$2:$V$27,2,FALSE),"")</f>
        <v>Dirección de Asuntos Locales y Participación</v>
      </c>
      <c r="L150" s="52"/>
      <c r="M150" s="100" t="str">
        <f>IF(L150="","No hay fecha de respuesta!",NETWORKDAYS(F150,L150,FESTIVOS!$A$2:$A$146))</f>
        <v>No hay fecha de respuesta!</v>
      </c>
      <c r="N150" s="68"/>
    </row>
    <row r="151" spans="1:14" ht="15.75" customHeight="1" x14ac:dyDescent="0.25">
      <c r="A151" s="64" t="s">
        <v>74</v>
      </c>
      <c r="B151" s="49">
        <v>760</v>
      </c>
      <c r="C151" s="49" t="s">
        <v>82</v>
      </c>
      <c r="D151" s="49">
        <v>612992022</v>
      </c>
      <c r="E151" s="39">
        <v>20227100029892</v>
      </c>
      <c r="F151" s="40">
        <v>44610</v>
      </c>
      <c r="G151" s="41">
        <f>IFERROR(WORKDAY(F151,H151,FESTIVOS!$A$2:$V$146),"")</f>
        <v>44638</v>
      </c>
      <c r="H151" s="32">
        <v>20</v>
      </c>
      <c r="I151" s="50" t="s">
        <v>109</v>
      </c>
      <c r="J151" s="49" t="s">
        <v>384</v>
      </c>
      <c r="K151" s="77" t="str">
        <f>IFERROR(VLOOKUP('Febrero 2022'!B151,Dependencias!$A$2:$V$27,2,FALSE),"")</f>
        <v>Grupo interno de Trabajo de Contratacion</v>
      </c>
      <c r="L151" s="52">
        <v>44620</v>
      </c>
      <c r="M151" s="100">
        <f>IF(L151="","No hay fecha de respuesta!",NETWORKDAYS(F151,L151,FESTIVOS!$A$2:$A$146))</f>
        <v>7</v>
      </c>
      <c r="N151" s="44" t="s">
        <v>385</v>
      </c>
    </row>
    <row r="152" spans="1:14" ht="15.75" customHeight="1" x14ac:dyDescent="0.25">
      <c r="A152" s="37" t="s">
        <v>74</v>
      </c>
      <c r="B152" s="49">
        <v>210</v>
      </c>
      <c r="C152" s="49" t="s">
        <v>82</v>
      </c>
      <c r="D152" s="49">
        <v>611022022</v>
      </c>
      <c r="E152" s="39">
        <v>20227100028922</v>
      </c>
      <c r="F152" s="40">
        <v>44608</v>
      </c>
      <c r="G152" s="41">
        <f>IFERROR(WORKDAY(F152,H152,FESTIVOS!$A$2:$V$146),"")</f>
        <v>44636</v>
      </c>
      <c r="H152" s="32">
        <v>20</v>
      </c>
      <c r="I152" s="50" t="s">
        <v>88</v>
      </c>
      <c r="J152" s="49" t="s">
        <v>386</v>
      </c>
      <c r="K152" s="77" t="str">
        <f>IFERROR(VLOOKUP('Febrero 2022'!B152,Dependencias!$A$2:$V$27,2,FALSE),"")</f>
        <v>Dirección de Asuntos Locales y Participación</v>
      </c>
      <c r="L152" s="52">
        <v>44629</v>
      </c>
      <c r="M152" s="100">
        <f>IF(L152="","No hay fecha de respuesta!",NETWORKDAYS(F152,L152,FESTIVOS!$A$2:$A$146))</f>
        <v>16</v>
      </c>
      <c r="N152" s="44" t="s">
        <v>387</v>
      </c>
    </row>
    <row r="153" spans="1:14" ht="15.75" customHeight="1" x14ac:dyDescent="0.25">
      <c r="A153" s="37" t="s">
        <v>74</v>
      </c>
      <c r="B153" s="49">
        <v>730</v>
      </c>
      <c r="C153" s="49" t="s">
        <v>82</v>
      </c>
      <c r="D153" s="49">
        <v>580002022</v>
      </c>
      <c r="E153" s="39">
        <v>20227100028862</v>
      </c>
      <c r="F153" s="40">
        <v>44608</v>
      </c>
      <c r="G153" s="41">
        <f>IFERROR(WORKDAY(F153,H153,FESTIVOS!$A$2:$V$146),"")</f>
        <v>44636</v>
      </c>
      <c r="H153" s="32">
        <v>20</v>
      </c>
      <c r="I153" s="50" t="s">
        <v>103</v>
      </c>
      <c r="J153" s="56" t="s">
        <v>388</v>
      </c>
      <c r="K153" s="77" t="str">
        <f>IFERROR(VLOOKUP('Febrero 2022'!B153,Dependencias!$A$2:$V$27,2,FALSE),"")</f>
        <v>Grupo Interno De Trabajo De Gestión Del Talento Humano</v>
      </c>
      <c r="L153" s="52">
        <v>44613</v>
      </c>
      <c r="M153" s="100">
        <f>IF(L153="","No hay fecha de respuesta!",NETWORKDAYS(F153,L153,FESTIVOS!$A$2:$A$146))</f>
        <v>4</v>
      </c>
      <c r="N153" s="44" t="s">
        <v>389</v>
      </c>
    </row>
    <row r="154" spans="1:14" ht="15.75" customHeight="1" x14ac:dyDescent="0.25">
      <c r="A154" s="37" t="s">
        <v>61</v>
      </c>
      <c r="B154" s="49">
        <v>230</v>
      </c>
      <c r="C154" s="49" t="s">
        <v>82</v>
      </c>
      <c r="D154" s="49">
        <v>612072022</v>
      </c>
      <c r="E154" s="39">
        <v>20227100028202</v>
      </c>
      <c r="F154" s="40">
        <v>44608</v>
      </c>
      <c r="G154" s="41">
        <f>IFERROR(WORKDAY(F154,H154,FESTIVOS!$A$2:$V$146),"")</f>
        <v>44651</v>
      </c>
      <c r="H154" s="32">
        <v>30</v>
      </c>
      <c r="I154" s="50" t="s">
        <v>106</v>
      </c>
      <c r="J154" s="49" t="s">
        <v>390</v>
      </c>
      <c r="K154" s="77" t="str">
        <f>IFERROR(VLOOKUP('Febrero 2022'!B154,Dependencias!$A$2:$V$27,2,FALSE),"")</f>
        <v>Direccion de Personas Juridicas</v>
      </c>
      <c r="L154" s="52">
        <v>44622</v>
      </c>
      <c r="M154" s="100">
        <f>IF(L154="","No hay fecha de respuesta!",NETWORKDAYS(F154,L154,FESTIVOS!$A$2:$A$146))</f>
        <v>11</v>
      </c>
      <c r="N154" s="44" t="s">
        <v>391</v>
      </c>
    </row>
    <row r="155" spans="1:14" ht="15.75" customHeight="1" x14ac:dyDescent="0.25">
      <c r="A155" s="37" t="s">
        <v>74</v>
      </c>
      <c r="B155" s="49">
        <v>220</v>
      </c>
      <c r="C155" s="49" t="s">
        <v>82</v>
      </c>
      <c r="D155" s="49">
        <v>587722022</v>
      </c>
      <c r="E155" s="39">
        <v>20227100028972</v>
      </c>
      <c r="F155" s="40">
        <v>44609</v>
      </c>
      <c r="G155" s="41">
        <f>IFERROR(WORKDAY(F155,H155,FESTIVOS!$A$2:$V$146),"")</f>
        <v>44637</v>
      </c>
      <c r="H155" s="32">
        <v>20</v>
      </c>
      <c r="I155" s="50" t="s">
        <v>93</v>
      </c>
      <c r="J155" s="49" t="s">
        <v>392</v>
      </c>
      <c r="K155" s="77" t="str">
        <f>IFERROR(VLOOKUP('Febrero 2022'!B155,Dependencias!$A$2:$V$27,2,FALSE),"")</f>
        <v>Dirección de Fomento</v>
      </c>
      <c r="L155" s="52">
        <v>44613</v>
      </c>
      <c r="M155" s="100">
        <f>IF(L155="","No hay fecha de respuesta!",NETWORKDAYS(F155,L155,FESTIVOS!$A$2:$A$146))</f>
        <v>3</v>
      </c>
      <c r="N155" s="44" t="s">
        <v>393</v>
      </c>
    </row>
    <row r="156" spans="1:14" ht="15.75" customHeight="1" x14ac:dyDescent="0.25">
      <c r="A156" s="37" t="s">
        <v>74</v>
      </c>
      <c r="B156" s="49">
        <v>220</v>
      </c>
      <c r="C156" s="49" t="s">
        <v>82</v>
      </c>
      <c r="D156" s="49">
        <v>566372022</v>
      </c>
      <c r="E156" s="39">
        <v>20227100028172</v>
      </c>
      <c r="F156" s="40">
        <v>44608</v>
      </c>
      <c r="G156" s="41">
        <f>IFERROR(WORKDAY(F156,H156,FESTIVOS!$A$2:$V$146),"")</f>
        <v>44636</v>
      </c>
      <c r="H156" s="32">
        <v>20</v>
      </c>
      <c r="I156" s="50" t="s">
        <v>93</v>
      </c>
      <c r="J156" s="49" t="s">
        <v>394</v>
      </c>
      <c r="K156" s="77" t="str">
        <f>IFERROR(VLOOKUP('Febrero 2022'!B156,Dependencias!$A$2:$V$27,2,FALSE),"")</f>
        <v>Dirección de Fomento</v>
      </c>
      <c r="L156" s="52">
        <v>44622</v>
      </c>
      <c r="M156" s="100">
        <f>IF(L156="","No hay fecha de respuesta!",NETWORKDAYS(F156,L156,FESTIVOS!$A$2:$A$146))</f>
        <v>11</v>
      </c>
      <c r="N156" s="44" t="s">
        <v>395</v>
      </c>
    </row>
    <row r="157" spans="1:14" ht="15.75" customHeight="1" x14ac:dyDescent="0.25">
      <c r="A157" s="37" t="s">
        <v>61</v>
      </c>
      <c r="B157" s="49">
        <v>220</v>
      </c>
      <c r="C157" s="49" t="s">
        <v>82</v>
      </c>
      <c r="D157" s="49">
        <v>613072022</v>
      </c>
      <c r="E157" s="39">
        <v>20227100029212</v>
      </c>
      <c r="F157" s="40">
        <v>44609</v>
      </c>
      <c r="G157" s="41">
        <f>IFERROR(WORKDAY(F157,H157,FESTIVOS!$A$2:$V$146),"")</f>
        <v>44652</v>
      </c>
      <c r="H157" s="32">
        <v>30</v>
      </c>
      <c r="I157" s="50" t="s">
        <v>93</v>
      </c>
      <c r="J157" s="49" t="s">
        <v>396</v>
      </c>
      <c r="K157" s="77" t="str">
        <f>IFERROR(VLOOKUP('Febrero 2022'!B157,Dependencias!$A$2:$V$27,2,FALSE),"")</f>
        <v>Dirección de Fomento</v>
      </c>
      <c r="L157" s="52"/>
      <c r="M157" s="100" t="str">
        <f>IF(L157="","No hay fecha de respuesta!",NETWORKDAYS(F157,L157,FESTIVOS!$A$2:$A$146))</f>
        <v>No hay fecha de respuesta!</v>
      </c>
      <c r="N157" s="68"/>
    </row>
    <row r="158" spans="1:14" ht="15.75" customHeight="1" x14ac:dyDescent="0.25">
      <c r="A158" s="37" t="s">
        <v>57</v>
      </c>
      <c r="B158" s="49">
        <v>220</v>
      </c>
      <c r="C158" s="49" t="s">
        <v>82</v>
      </c>
      <c r="D158" s="49">
        <v>599892022</v>
      </c>
      <c r="E158" s="39">
        <v>20227100029342</v>
      </c>
      <c r="F158" s="40">
        <v>44609</v>
      </c>
      <c r="G158" s="41">
        <f>IFERROR(WORKDAY(F158,H158,FESTIVOS!$A$2:$V$146),"")</f>
        <v>44659</v>
      </c>
      <c r="H158" s="32">
        <v>35</v>
      </c>
      <c r="I158" s="50" t="s">
        <v>93</v>
      </c>
      <c r="J158" s="49" t="s">
        <v>397</v>
      </c>
      <c r="K158" s="77" t="str">
        <f>IFERROR(VLOOKUP('Febrero 2022'!B158,Dependencias!$A$2:$V$27,2,FALSE),"")</f>
        <v>Dirección de Fomento</v>
      </c>
      <c r="L158" s="52"/>
      <c r="M158" s="100" t="str">
        <f>IF(L158="","No hay fecha de respuesta!",NETWORKDAYS(F158,L158,FESTIVOS!$A$2:$A$146))</f>
        <v>No hay fecha de respuesta!</v>
      </c>
      <c r="N158" s="68"/>
    </row>
    <row r="159" spans="1:14" ht="15.75" customHeight="1" x14ac:dyDescent="0.25">
      <c r="A159" s="37" t="s">
        <v>74</v>
      </c>
      <c r="B159" s="49">
        <v>210</v>
      </c>
      <c r="C159" s="49" t="s">
        <v>82</v>
      </c>
      <c r="D159" s="49">
        <v>600532022</v>
      </c>
      <c r="E159" s="39">
        <v>20227100029412</v>
      </c>
      <c r="F159" s="40">
        <v>44609</v>
      </c>
      <c r="G159" s="41">
        <f>IFERROR(WORKDAY(F159,H159,FESTIVOS!$A$2:$V$146),"")</f>
        <v>44637</v>
      </c>
      <c r="H159" s="32">
        <v>20</v>
      </c>
      <c r="I159" s="50" t="s">
        <v>99</v>
      </c>
      <c r="J159" s="49" t="s">
        <v>398</v>
      </c>
      <c r="K159" s="77" t="str">
        <f>IFERROR(VLOOKUP('Febrero 2022'!B159,Dependencias!$A$2:$V$27,2,FALSE),"")</f>
        <v>Dirección de Asuntos Locales y Participación</v>
      </c>
      <c r="L159" s="52">
        <v>44629</v>
      </c>
      <c r="M159" s="100">
        <f>IF(L159="","No hay fecha de respuesta!",NETWORKDAYS(F159,L159,FESTIVOS!$A$2:$A$146))</f>
        <v>15</v>
      </c>
      <c r="N159" s="44" t="s">
        <v>399</v>
      </c>
    </row>
    <row r="160" spans="1:14" ht="15.75" customHeight="1" x14ac:dyDescent="0.25">
      <c r="A160" s="37" t="s">
        <v>74</v>
      </c>
      <c r="B160" s="49">
        <v>240</v>
      </c>
      <c r="C160" s="49" t="s">
        <v>82</v>
      </c>
      <c r="D160" s="49">
        <v>613742022</v>
      </c>
      <c r="E160" s="39">
        <v>20227100029922</v>
      </c>
      <c r="F160" s="40">
        <v>44610</v>
      </c>
      <c r="G160" s="41">
        <f>IFERROR(WORKDAY(F160,H160,FESTIVOS!$A$2:$V$146),"")</f>
        <v>44617</v>
      </c>
      <c r="H160" s="32">
        <v>5</v>
      </c>
      <c r="I160" s="50" t="s">
        <v>101</v>
      </c>
      <c r="J160" s="49" t="s">
        <v>400</v>
      </c>
      <c r="K160" s="77" t="str">
        <f>IFERROR(VLOOKUP('Febrero 2022'!B160,Dependencias!$A$2:$V$27,2,FALSE),"")</f>
        <v>Dirección de Economia, Estudios y Politica</v>
      </c>
      <c r="L160" s="52">
        <v>44635</v>
      </c>
      <c r="M160" s="100">
        <f>IF(L160="","No hay fecha de respuesta!",NETWORKDAYS(F160,L160,FESTIVOS!$A$2:$A$146))</f>
        <v>18</v>
      </c>
      <c r="N160" s="44" t="s">
        <v>401</v>
      </c>
    </row>
    <row r="161" spans="1:14" ht="15.75" customHeight="1" x14ac:dyDescent="0.25">
      <c r="A161" s="64" t="s">
        <v>61</v>
      </c>
      <c r="B161" s="49">
        <v>220</v>
      </c>
      <c r="C161" s="49" t="s">
        <v>82</v>
      </c>
      <c r="D161" s="38">
        <v>599852022</v>
      </c>
      <c r="E161" s="46">
        <v>20227100029352</v>
      </c>
      <c r="F161" s="40">
        <v>44609</v>
      </c>
      <c r="G161" s="41">
        <f>IFERROR(WORKDAY(F161,H161,FESTIVOS!$A$2:$V$146),"")</f>
        <v>44652</v>
      </c>
      <c r="H161" s="32">
        <v>30</v>
      </c>
      <c r="I161" s="50" t="s">
        <v>108</v>
      </c>
      <c r="J161" s="49" t="s">
        <v>360</v>
      </c>
      <c r="K161" s="77" t="str">
        <f>IFERROR(VLOOKUP('Febrero 2022'!B161,Dependencias!$A$2:$V$27,2,FALSE),"")</f>
        <v>Dirección de Fomento</v>
      </c>
      <c r="L161" s="99">
        <v>44620</v>
      </c>
      <c r="M161" s="100">
        <f>IF(L161="","No hay fecha de respuesta!",NETWORKDAYS(F161,L161,FESTIVOS!$A$2:$A$146))</f>
        <v>8</v>
      </c>
      <c r="N161" s="44" t="s">
        <v>402</v>
      </c>
    </row>
    <row r="162" spans="1:14" ht="15.75" customHeight="1" x14ac:dyDescent="0.25">
      <c r="A162" s="37" t="s">
        <v>74</v>
      </c>
      <c r="B162" s="49">
        <v>310</v>
      </c>
      <c r="C162" s="49" t="s">
        <v>80</v>
      </c>
      <c r="D162" s="49">
        <v>568392022</v>
      </c>
      <c r="E162" s="39">
        <v>20227100028322</v>
      </c>
      <c r="F162" s="40">
        <v>44608</v>
      </c>
      <c r="G162" s="41">
        <f>IFERROR(WORKDAY(F162,H162,FESTIVOS!$A$2:$V$146),"")</f>
        <v>44636</v>
      </c>
      <c r="H162" s="32">
        <v>20</v>
      </c>
      <c r="I162" s="50" t="s">
        <v>112</v>
      </c>
      <c r="J162" s="49" t="s">
        <v>403</v>
      </c>
      <c r="K162" s="77" t="str">
        <f>IFERROR(VLOOKUP('Febrero 2022'!B162,Dependencias!$A$2:$V$27,2,FALSE),"")</f>
        <v>Subdirección de Gestión Cultural y Artística</v>
      </c>
      <c r="L162" s="52">
        <v>44614</v>
      </c>
      <c r="M162" s="100">
        <f>IF(L162="","No hay fecha de respuesta!",NETWORKDAYS(F162,L162,FESTIVOS!$A$2:$A$146))</f>
        <v>5</v>
      </c>
      <c r="N162" s="44" t="s">
        <v>404</v>
      </c>
    </row>
    <row r="163" spans="1:14" ht="15.75" customHeight="1" x14ac:dyDescent="0.25">
      <c r="A163" s="37" t="s">
        <v>74</v>
      </c>
      <c r="B163" s="49">
        <v>120</v>
      </c>
      <c r="C163" s="49" t="s">
        <v>80</v>
      </c>
      <c r="D163" s="49">
        <v>265982022</v>
      </c>
      <c r="E163" s="39">
        <v>20227100032432</v>
      </c>
      <c r="F163" s="40">
        <v>44607</v>
      </c>
      <c r="G163" s="41">
        <f>IFERROR(WORKDAY(F163,H163,FESTIVOS!$A$2:$V$146),"")</f>
        <v>44635</v>
      </c>
      <c r="H163" s="32">
        <v>20</v>
      </c>
      <c r="I163" s="50" t="s">
        <v>107</v>
      </c>
      <c r="J163" s="49" t="s">
        <v>405</v>
      </c>
      <c r="K163" s="77" t="str">
        <f>IFERROR(VLOOKUP('Febrero 2022'!B163,Dependencias!$A$2:$V$27,2,FALSE),"")</f>
        <v>Oficina Asesora de Comunicaciones</v>
      </c>
      <c r="L163" s="52">
        <v>44621</v>
      </c>
      <c r="M163" s="100">
        <f>IF(L163="","No hay fecha de respuesta!",NETWORKDAYS(F163,L163,FESTIVOS!$A$2:$A$146))</f>
        <v>11</v>
      </c>
      <c r="N163" s="44" t="s">
        <v>406</v>
      </c>
    </row>
    <row r="164" spans="1:14" ht="15.75" customHeight="1" x14ac:dyDescent="0.25">
      <c r="A164" s="37" t="s">
        <v>74</v>
      </c>
      <c r="B164" s="49">
        <v>800</v>
      </c>
      <c r="C164" s="49" t="s">
        <v>80</v>
      </c>
      <c r="D164" s="38">
        <v>571992022</v>
      </c>
      <c r="E164" s="39">
        <v>20227100034942</v>
      </c>
      <c r="F164" s="40">
        <v>44608</v>
      </c>
      <c r="G164" s="41">
        <f>IFERROR(WORKDAY(F164,H164,FESTIVOS!$A$2:$V$146),"")</f>
        <v>44636</v>
      </c>
      <c r="H164" s="67">
        <v>20</v>
      </c>
      <c r="I164" s="50" t="s">
        <v>104</v>
      </c>
      <c r="J164" s="49" t="s">
        <v>407</v>
      </c>
      <c r="K164" s="77" t="str">
        <f>IFERROR(VLOOKUP('Febrero 2022'!B164,Dependencias!$A$2:$V$27,2,FALSE),"")</f>
        <v>Dirección de Lectura y Bibliotecas</v>
      </c>
      <c r="L164" s="52">
        <v>44621</v>
      </c>
      <c r="M164" s="100">
        <f>IF(L164="","No hay fecha de respuesta!",NETWORKDAYS(F164,L164,FESTIVOS!$A$2:$A$146))</f>
        <v>10</v>
      </c>
      <c r="N164" s="44" t="s">
        <v>408</v>
      </c>
    </row>
    <row r="165" spans="1:14" ht="15.75" customHeight="1" x14ac:dyDescent="0.25">
      <c r="A165" s="64" t="s">
        <v>57</v>
      </c>
      <c r="B165" s="49">
        <v>800</v>
      </c>
      <c r="C165" s="49" t="s">
        <v>80</v>
      </c>
      <c r="D165" s="38">
        <v>615942022</v>
      </c>
      <c r="E165" s="39">
        <v>20227100030262</v>
      </c>
      <c r="F165" s="40">
        <v>44610</v>
      </c>
      <c r="G165" s="41">
        <f>IFERROR(WORKDAY(F165,H165,FESTIVOS!$A$2:$V$146),"")</f>
        <v>44662</v>
      </c>
      <c r="H165" s="67">
        <v>35</v>
      </c>
      <c r="I165" s="50" t="s">
        <v>104</v>
      </c>
      <c r="J165" s="49" t="s">
        <v>409</v>
      </c>
      <c r="K165" s="77" t="str">
        <f>IFERROR(VLOOKUP('Febrero 2022'!B165,Dependencias!$A$2:$V$27,2,FALSE),"")</f>
        <v>Dirección de Lectura y Bibliotecas</v>
      </c>
      <c r="L165" s="52"/>
      <c r="M165" s="100" t="str">
        <f>IF(L165="","No hay fecha de respuesta!",NETWORKDAYS(F165,L165,FESTIVOS!$A$2:$A$146))</f>
        <v>No hay fecha de respuesta!</v>
      </c>
      <c r="N165" s="68"/>
    </row>
    <row r="166" spans="1:14" ht="15.75" customHeight="1" x14ac:dyDescent="0.25">
      <c r="A166" s="64" t="s">
        <v>74</v>
      </c>
      <c r="B166" s="49">
        <v>310</v>
      </c>
      <c r="C166" s="49" t="s">
        <v>82</v>
      </c>
      <c r="D166" s="49">
        <v>588212022</v>
      </c>
      <c r="E166" s="39">
        <v>20227100029022</v>
      </c>
      <c r="F166" s="40">
        <v>44609</v>
      </c>
      <c r="G166" s="41">
        <f>IFERROR(WORKDAY(F166,H166,FESTIVOS!$A$2:$V$146),"")</f>
        <v>44637</v>
      </c>
      <c r="H166" s="67">
        <v>20</v>
      </c>
      <c r="I166" s="50" t="s">
        <v>112</v>
      </c>
      <c r="J166" s="49" t="s">
        <v>410</v>
      </c>
      <c r="K166" s="77" t="str">
        <f>IFERROR(VLOOKUP('Febrero 2022'!B166,Dependencias!$A$2:$V$27,2,FALSE),"")</f>
        <v>Subdirección de Gestión Cultural y Artística</v>
      </c>
      <c r="L166" s="52">
        <v>44615</v>
      </c>
      <c r="M166" s="100">
        <f>IF(L166="","No hay fecha de respuesta!",NETWORKDAYS(F166,L166,FESTIVOS!$A$2:$A$146))</f>
        <v>5</v>
      </c>
      <c r="N166" s="44" t="s">
        <v>367</v>
      </c>
    </row>
    <row r="167" spans="1:14" ht="15.75" customHeight="1" x14ac:dyDescent="0.25">
      <c r="A167" s="64" t="s">
        <v>74</v>
      </c>
      <c r="B167" s="49">
        <v>310</v>
      </c>
      <c r="C167" s="49" t="s">
        <v>82</v>
      </c>
      <c r="D167" s="49">
        <v>639492022</v>
      </c>
      <c r="E167" s="39">
        <v>20227100029042</v>
      </c>
      <c r="F167" s="40">
        <v>44609</v>
      </c>
      <c r="G167" s="41">
        <f>IFERROR(WORKDAY(F167,H167,FESTIVOS!$A$2:$V$146),"")</f>
        <v>44637</v>
      </c>
      <c r="H167" s="67">
        <v>20</v>
      </c>
      <c r="I167" s="50" t="s">
        <v>112</v>
      </c>
      <c r="J167" s="49" t="s">
        <v>411</v>
      </c>
      <c r="K167" s="77" t="str">
        <f>IFERROR(VLOOKUP('Febrero 2022'!B167,Dependencias!$A$2:$V$27,2,FALSE),"")</f>
        <v>Subdirección de Gestión Cultural y Artística</v>
      </c>
      <c r="L167" s="52">
        <v>44615</v>
      </c>
      <c r="M167" s="100">
        <f>IF(L167="","No hay fecha de respuesta!",NETWORKDAYS(F167,L167,FESTIVOS!$A$2:$A$146))</f>
        <v>5</v>
      </c>
      <c r="N167" s="44" t="s">
        <v>412</v>
      </c>
    </row>
    <row r="168" spans="1:14" ht="15.75" customHeight="1" x14ac:dyDescent="0.25">
      <c r="A168" s="64" t="s">
        <v>74</v>
      </c>
      <c r="B168" s="49">
        <v>161</v>
      </c>
      <c r="C168" s="49" t="s">
        <v>82</v>
      </c>
      <c r="D168" s="49">
        <v>599842022</v>
      </c>
      <c r="E168" s="39">
        <v>20227100029402</v>
      </c>
      <c r="F168" s="40">
        <v>44609</v>
      </c>
      <c r="G168" s="41">
        <f>IFERROR(WORKDAY(F168,H168,FESTIVOS!$A$2:$V$146),"")</f>
        <v>44637</v>
      </c>
      <c r="H168" s="67">
        <v>20</v>
      </c>
      <c r="I168" s="50" t="s">
        <v>107</v>
      </c>
      <c r="J168" s="49" t="s">
        <v>413</v>
      </c>
      <c r="K168" s="77" t="str">
        <f>IFERROR(VLOOKUP('Febrero 2022'!B168,Dependencias!$A$2:$V$27,2,FALSE),"")</f>
        <v>Grupo Interno de Trabajo de Infraestructura y Sistemas de la Información</v>
      </c>
      <c r="L168" s="52">
        <v>44627</v>
      </c>
      <c r="M168" s="100">
        <f>IF(L168="","No hay fecha de respuesta!",NETWORKDAYS(F168,L168,FESTIVOS!$A$2:$A$146))</f>
        <v>13</v>
      </c>
      <c r="N168" s="44" t="s">
        <v>414</v>
      </c>
    </row>
    <row r="169" spans="1:14" ht="15.75" customHeight="1" x14ac:dyDescent="0.25">
      <c r="A169" s="64" t="s">
        <v>61</v>
      </c>
      <c r="B169" s="49">
        <v>210</v>
      </c>
      <c r="C169" s="49" t="s">
        <v>82</v>
      </c>
      <c r="D169" s="49">
        <v>639512022</v>
      </c>
      <c r="E169" s="46">
        <v>20227100029992</v>
      </c>
      <c r="F169" s="40">
        <v>44610</v>
      </c>
      <c r="G169" s="41">
        <f>IFERROR(WORKDAY(F169,H169,FESTIVOS!$A$2:$V$146),"")</f>
        <v>44655</v>
      </c>
      <c r="H169" s="67">
        <v>30</v>
      </c>
      <c r="I169" s="50" t="s">
        <v>99</v>
      </c>
      <c r="J169" s="49" t="s">
        <v>415</v>
      </c>
      <c r="K169" s="77" t="str">
        <f>IFERROR(VLOOKUP('Febrero 2022'!B169,Dependencias!$A$2:$V$27,2,FALSE),"")</f>
        <v>Dirección de Asuntos Locales y Participación</v>
      </c>
      <c r="L169" s="52"/>
      <c r="M169" s="100" t="str">
        <f>IF(L169="","No hay fecha de respuesta!",NETWORKDAYS(F169,L169,FESTIVOS!$A$2:$A$146))</f>
        <v>No hay fecha de respuesta!</v>
      </c>
      <c r="N169" s="68"/>
    </row>
    <row r="170" spans="1:14" ht="15.75" customHeight="1" x14ac:dyDescent="0.25">
      <c r="A170" s="64" t="s">
        <v>74</v>
      </c>
      <c r="B170" s="49">
        <v>330</v>
      </c>
      <c r="C170" s="49" t="s">
        <v>82</v>
      </c>
      <c r="D170" s="49">
        <v>621392022</v>
      </c>
      <c r="E170" s="39">
        <v>20227100030182</v>
      </c>
      <c r="F170" s="40">
        <v>44610</v>
      </c>
      <c r="G170" s="41">
        <f>IFERROR(WORKDAY(F170,H170,FESTIVOS!$A$2:$V$146),"")</f>
        <v>44638</v>
      </c>
      <c r="H170" s="67">
        <v>20</v>
      </c>
      <c r="I170" s="50" t="s">
        <v>98</v>
      </c>
      <c r="J170" s="49" t="s">
        <v>416</v>
      </c>
      <c r="K170" s="77" t="str">
        <f>IFERROR(VLOOKUP('Febrero 2022'!B170,Dependencias!$A$2:$V$27,2,FALSE),"")</f>
        <v>Subdirección de Infraestructura y patrimonio cultural</v>
      </c>
      <c r="L170" s="52">
        <v>44634</v>
      </c>
      <c r="M170" s="100">
        <f>IF(L170="","No hay fecha de respuesta!",NETWORKDAYS(F170,L170,FESTIVOS!$A$2:$A$146))</f>
        <v>17</v>
      </c>
      <c r="N170" s="44" t="s">
        <v>417</v>
      </c>
    </row>
    <row r="171" spans="1:14" ht="15.75" customHeight="1" x14ac:dyDescent="0.25">
      <c r="A171" s="64" t="s">
        <v>74</v>
      </c>
      <c r="B171" s="49">
        <v>310</v>
      </c>
      <c r="C171" s="49" t="s">
        <v>82</v>
      </c>
      <c r="D171" s="49">
        <v>673192022</v>
      </c>
      <c r="E171" s="78">
        <v>20227100030322</v>
      </c>
      <c r="F171" s="40">
        <v>44613</v>
      </c>
      <c r="G171" s="41">
        <f>IFERROR(WORKDAY(F171,H171,FESTIVOS!$A$2:$V$146),"")</f>
        <v>44642</v>
      </c>
      <c r="H171" s="67">
        <v>20</v>
      </c>
      <c r="I171" s="50" t="s">
        <v>112</v>
      </c>
      <c r="J171" s="49" t="s">
        <v>418</v>
      </c>
      <c r="K171" s="77" t="str">
        <f>IFERROR(VLOOKUP('Febrero 2022'!B171,Dependencias!$A$2:$V$27,2,FALSE),"")</f>
        <v>Subdirección de Gestión Cultural y Artística</v>
      </c>
      <c r="L171" s="52">
        <v>44615</v>
      </c>
      <c r="M171" s="100">
        <f>IF(L171="","No hay fecha de respuesta!",NETWORKDAYS(F171,L171,FESTIVOS!$A$2:$A$146))</f>
        <v>3</v>
      </c>
      <c r="N171" s="44" t="s">
        <v>367</v>
      </c>
    </row>
    <row r="172" spans="1:14" ht="15.75" customHeight="1" x14ac:dyDescent="0.25">
      <c r="A172" s="64" t="s">
        <v>74</v>
      </c>
      <c r="B172" s="49">
        <v>310</v>
      </c>
      <c r="C172" s="49" t="s">
        <v>82</v>
      </c>
      <c r="D172" s="49">
        <v>634132022</v>
      </c>
      <c r="E172" s="39">
        <v>20227100030332</v>
      </c>
      <c r="F172" s="40">
        <v>44613</v>
      </c>
      <c r="G172" s="41">
        <f>IFERROR(WORKDAY(F172,H172,FESTIVOS!$A$2:$V$146),"")</f>
        <v>44642</v>
      </c>
      <c r="H172" s="67">
        <v>20</v>
      </c>
      <c r="I172" s="50" t="s">
        <v>112</v>
      </c>
      <c r="J172" s="49" t="s">
        <v>419</v>
      </c>
      <c r="K172" s="77" t="str">
        <f>IFERROR(VLOOKUP('Febrero 2022'!B172,Dependencias!$A$2:$V$27,2,FALSE),"")</f>
        <v>Subdirección de Gestión Cultural y Artística</v>
      </c>
      <c r="L172" s="52">
        <v>44615</v>
      </c>
      <c r="M172" s="100">
        <f>IF(L172="","No hay fecha de respuesta!",NETWORKDAYS(F172,L172,FESTIVOS!$A$2:$A$146))</f>
        <v>3</v>
      </c>
      <c r="N172" s="44" t="s">
        <v>420</v>
      </c>
    </row>
    <row r="173" spans="1:14" ht="15.75" customHeight="1" x14ac:dyDescent="0.25">
      <c r="A173" s="64" t="s">
        <v>74</v>
      </c>
      <c r="B173" s="49">
        <v>310</v>
      </c>
      <c r="C173" s="49" t="s">
        <v>82</v>
      </c>
      <c r="D173" s="49">
        <v>673432022</v>
      </c>
      <c r="E173" s="39">
        <v>20227100030352</v>
      </c>
      <c r="F173" s="40">
        <v>44613</v>
      </c>
      <c r="G173" s="41">
        <f>IFERROR(WORKDAY(F173,H173,FESTIVOS!$A$2:$V$146),"")</f>
        <v>44642</v>
      </c>
      <c r="H173" s="67">
        <v>20</v>
      </c>
      <c r="I173" s="50" t="s">
        <v>112</v>
      </c>
      <c r="J173" s="49" t="s">
        <v>421</v>
      </c>
      <c r="K173" s="77" t="str">
        <f>IFERROR(VLOOKUP('Febrero 2022'!B173,Dependencias!$A$2:$V$27,2,FALSE),"")</f>
        <v>Subdirección de Gestión Cultural y Artística</v>
      </c>
      <c r="L173" s="52">
        <v>44615</v>
      </c>
      <c r="M173" s="100">
        <f>IF(L173="","No hay fecha de respuesta!",NETWORKDAYS(F173,L173,FESTIVOS!$A$2:$A$146))</f>
        <v>3</v>
      </c>
      <c r="N173" s="44" t="s">
        <v>412</v>
      </c>
    </row>
    <row r="174" spans="1:14" ht="15.75" customHeight="1" x14ac:dyDescent="0.25">
      <c r="A174" s="64" t="s">
        <v>74</v>
      </c>
      <c r="B174" s="49">
        <v>310</v>
      </c>
      <c r="C174" s="49" t="s">
        <v>82</v>
      </c>
      <c r="D174" s="49">
        <v>673602022</v>
      </c>
      <c r="E174" s="39">
        <v>20227100030372</v>
      </c>
      <c r="F174" s="40">
        <v>44613</v>
      </c>
      <c r="G174" s="41">
        <f>IFERROR(WORKDAY(F174,H174,FESTIVOS!$A$2:$V$146),"")</f>
        <v>44642</v>
      </c>
      <c r="H174" s="67">
        <v>20</v>
      </c>
      <c r="I174" s="50" t="s">
        <v>112</v>
      </c>
      <c r="J174" s="49" t="s">
        <v>422</v>
      </c>
      <c r="K174" s="77" t="str">
        <f>IFERROR(VLOOKUP('Febrero 2022'!B174,Dependencias!$A$2:$V$27,2,FALSE),"")</f>
        <v>Subdirección de Gestión Cultural y Artística</v>
      </c>
      <c r="L174" s="52">
        <v>44615</v>
      </c>
      <c r="M174" s="100">
        <f>IF(L174="","No hay fecha de respuesta!",NETWORKDAYS(F174,L174,FESTIVOS!$A$2:$A$146))</f>
        <v>3</v>
      </c>
      <c r="N174" s="44" t="s">
        <v>367</v>
      </c>
    </row>
    <row r="175" spans="1:14" ht="15.75" customHeight="1" x14ac:dyDescent="0.25">
      <c r="A175" s="64" t="s">
        <v>74</v>
      </c>
      <c r="B175" s="49">
        <v>310</v>
      </c>
      <c r="C175" s="49" t="s">
        <v>82</v>
      </c>
      <c r="D175" s="49">
        <v>634632022</v>
      </c>
      <c r="E175" s="39">
        <v>20227100030382</v>
      </c>
      <c r="F175" s="40">
        <v>44613</v>
      </c>
      <c r="G175" s="41">
        <f>IFERROR(WORKDAY(F175,H175,FESTIVOS!$A$2:$V$146),"")</f>
        <v>44642</v>
      </c>
      <c r="H175" s="67">
        <v>20</v>
      </c>
      <c r="I175" s="50" t="s">
        <v>112</v>
      </c>
      <c r="J175" s="49" t="s">
        <v>423</v>
      </c>
      <c r="K175" s="77" t="str">
        <f>IFERROR(VLOOKUP('Febrero 2022'!B175,Dependencias!$A$2:$V$27,2,FALSE),"")</f>
        <v>Subdirección de Gestión Cultural y Artística</v>
      </c>
      <c r="L175" s="52">
        <v>44617</v>
      </c>
      <c r="M175" s="100">
        <f>IF(L175="","No hay fecha de respuesta!",NETWORKDAYS(F175,L175,FESTIVOS!$A$2:$A$146))</f>
        <v>5</v>
      </c>
      <c r="N175" s="44" t="s">
        <v>424</v>
      </c>
    </row>
    <row r="176" spans="1:14" ht="15.75" customHeight="1" x14ac:dyDescent="0.25">
      <c r="A176" s="64" t="s">
        <v>74</v>
      </c>
      <c r="B176" s="49">
        <v>700</v>
      </c>
      <c r="C176" s="49" t="s">
        <v>80</v>
      </c>
      <c r="D176" s="38">
        <v>580282022</v>
      </c>
      <c r="E176" s="46">
        <v>20227100031152</v>
      </c>
      <c r="F176" s="40">
        <v>44609</v>
      </c>
      <c r="G176" s="41">
        <f>IFERROR(WORKDAY(F176,H176,FESTIVOS!$A$2:$V$146),"")</f>
        <v>44616</v>
      </c>
      <c r="H176" s="67">
        <v>5</v>
      </c>
      <c r="I176" s="50" t="s">
        <v>101</v>
      </c>
      <c r="J176" s="49" t="s">
        <v>425</v>
      </c>
      <c r="K176" s="77" t="str">
        <f>IFERROR(VLOOKUP('Febrero 2022'!B176,Dependencias!$A$2:$V$27,2,FALSE),"")</f>
        <v>Direccion de Gestion Corporativa</v>
      </c>
      <c r="L176" s="52">
        <v>44613</v>
      </c>
      <c r="M176" s="100">
        <f>IF(L176="","No hay fecha de respuesta!",NETWORKDAYS(F176,L176,FESTIVOS!$A$2:$A$146))</f>
        <v>3</v>
      </c>
      <c r="N176" s="44" t="s">
        <v>426</v>
      </c>
    </row>
    <row r="177" spans="1:14" ht="15.75" customHeight="1" x14ac:dyDescent="0.25">
      <c r="A177" s="64" t="s">
        <v>61</v>
      </c>
      <c r="B177" s="49">
        <v>800</v>
      </c>
      <c r="C177" s="49" t="s">
        <v>80</v>
      </c>
      <c r="D177" s="38">
        <v>601402022</v>
      </c>
      <c r="E177" s="39">
        <v>20227100030762</v>
      </c>
      <c r="F177" s="40">
        <v>44613</v>
      </c>
      <c r="G177" s="41">
        <f>IFERROR(WORKDAY(F177,H177,FESTIVOS!$A$2:$V$146),"")</f>
        <v>44656</v>
      </c>
      <c r="H177" s="67">
        <v>30</v>
      </c>
      <c r="I177" s="50" t="s">
        <v>104</v>
      </c>
      <c r="J177" s="49" t="s">
        <v>427</v>
      </c>
      <c r="K177" s="77" t="str">
        <f>IFERROR(VLOOKUP('Febrero 2022'!B177,Dependencias!$A$2:$V$27,2,FALSE),"")</f>
        <v>Dirección de Lectura y Bibliotecas</v>
      </c>
      <c r="L177" s="52"/>
      <c r="M177" s="100" t="str">
        <f>IF(L177="","No hay fecha de respuesta!",NETWORKDAYS(F177,L177,FESTIVOS!$A$2:$A$146))</f>
        <v>No hay fecha de respuesta!</v>
      </c>
      <c r="N177" s="68"/>
    </row>
    <row r="178" spans="1:14" ht="15.75" customHeight="1" x14ac:dyDescent="0.25">
      <c r="A178" s="64" t="s">
        <v>57</v>
      </c>
      <c r="B178" s="49">
        <v>800</v>
      </c>
      <c r="C178" s="49" t="s">
        <v>80</v>
      </c>
      <c r="D178" s="38">
        <v>591532022</v>
      </c>
      <c r="E178" s="39">
        <v>20227100030792</v>
      </c>
      <c r="F178" s="40">
        <v>44609</v>
      </c>
      <c r="G178" s="41">
        <f>IFERROR(WORKDAY(F178,H178,FESTIVOS!$A$2:$V$146),"")</f>
        <v>44659</v>
      </c>
      <c r="H178" s="67">
        <v>35</v>
      </c>
      <c r="I178" s="50" t="s">
        <v>104</v>
      </c>
      <c r="J178" s="49" t="s">
        <v>428</v>
      </c>
      <c r="K178" s="77" t="str">
        <f>IFERROR(VLOOKUP('Febrero 2022'!B178,Dependencias!$A$2:$V$27,2,FALSE),"")</f>
        <v>Dirección de Lectura y Bibliotecas</v>
      </c>
      <c r="L178" s="52"/>
      <c r="M178" s="100" t="str">
        <f>IF(L178="","No hay fecha de respuesta!",NETWORKDAYS(F178,L178,FESTIVOS!$A$2:$A$146))</f>
        <v>No hay fecha de respuesta!</v>
      </c>
      <c r="N178" s="68"/>
    </row>
    <row r="179" spans="1:14" ht="15.75" customHeight="1" x14ac:dyDescent="0.25">
      <c r="A179" s="64" t="s">
        <v>74</v>
      </c>
      <c r="B179" s="49">
        <v>800</v>
      </c>
      <c r="C179" s="49" t="s">
        <v>80</v>
      </c>
      <c r="D179" s="38">
        <v>598042022</v>
      </c>
      <c r="E179" s="39">
        <v>20227100030822</v>
      </c>
      <c r="F179" s="40">
        <v>44609</v>
      </c>
      <c r="G179" s="41">
        <f>IFERROR(WORKDAY(F179,H179,FESTIVOS!$A$2:$V$146),"")</f>
        <v>44637</v>
      </c>
      <c r="H179" s="67">
        <v>20</v>
      </c>
      <c r="I179" s="50" t="s">
        <v>104</v>
      </c>
      <c r="J179" s="49" t="s">
        <v>429</v>
      </c>
      <c r="K179" s="77" t="str">
        <f>IFERROR(VLOOKUP('Febrero 2022'!B179,Dependencias!$A$2:$V$27,2,FALSE),"")</f>
        <v>Dirección de Lectura y Bibliotecas</v>
      </c>
      <c r="L179" s="52">
        <v>44620</v>
      </c>
      <c r="M179" s="100">
        <f>IF(L179="","No hay fecha de respuesta!",NETWORKDAYS(F179,L179,FESTIVOS!$A$2:$A$146))</f>
        <v>8</v>
      </c>
      <c r="N179" s="44" t="s">
        <v>430</v>
      </c>
    </row>
    <row r="180" spans="1:14" ht="15.75" customHeight="1" x14ac:dyDescent="0.25">
      <c r="A180" s="64" t="s">
        <v>61</v>
      </c>
      <c r="B180" s="49">
        <v>800</v>
      </c>
      <c r="C180" s="49" t="s">
        <v>80</v>
      </c>
      <c r="D180" s="38">
        <v>615702022</v>
      </c>
      <c r="E180" s="39">
        <v>20227100030842</v>
      </c>
      <c r="F180" s="40">
        <v>44613</v>
      </c>
      <c r="G180" s="41">
        <f>IFERROR(WORKDAY(F180,H180,FESTIVOS!$A$2:$V$146),"")</f>
        <v>44656</v>
      </c>
      <c r="H180" s="67">
        <v>30</v>
      </c>
      <c r="I180" s="50" t="s">
        <v>104</v>
      </c>
      <c r="J180" s="49" t="s">
        <v>431</v>
      </c>
      <c r="K180" s="77" t="str">
        <f>IFERROR(VLOOKUP('Febrero 2022'!B180,Dependencias!$A$2:$V$27,2,FALSE),"")</f>
        <v>Dirección de Lectura y Bibliotecas</v>
      </c>
      <c r="L180" s="52"/>
      <c r="M180" s="100" t="str">
        <f>IF(L180="","No hay fecha de respuesta!",NETWORKDAYS(F180,L180,FESTIVOS!$A$2:$A$146))</f>
        <v>No hay fecha de respuesta!</v>
      </c>
      <c r="N180" s="68"/>
    </row>
    <row r="181" spans="1:14" ht="15.75" customHeight="1" x14ac:dyDescent="0.25">
      <c r="A181" s="64" t="s">
        <v>74</v>
      </c>
      <c r="B181" s="49">
        <v>300</v>
      </c>
      <c r="C181" s="49" t="s">
        <v>80</v>
      </c>
      <c r="D181" s="38">
        <v>635662022</v>
      </c>
      <c r="E181" s="39">
        <v>20227100030852</v>
      </c>
      <c r="F181" s="40">
        <v>44613</v>
      </c>
      <c r="G181" s="41">
        <f>IFERROR(WORKDAY(F181,H181,FESTIVOS!$A$2:$V$146),"")</f>
        <v>44642</v>
      </c>
      <c r="H181" s="67">
        <v>20</v>
      </c>
      <c r="I181" s="50" t="s">
        <v>113</v>
      </c>
      <c r="J181" s="49" t="s">
        <v>432</v>
      </c>
      <c r="K181" s="77" t="str">
        <f>IFERROR(VLOOKUP('Febrero 2022'!B181,Dependencias!$A$2:$V$27,2,FALSE),"")</f>
        <v>Dirección de Arte, Cultura y Patrimonio</v>
      </c>
      <c r="L181" s="52">
        <v>44620</v>
      </c>
      <c r="M181" s="100">
        <f>IF(L181="","No hay fecha de respuesta!",NETWORKDAYS(F181,L181,FESTIVOS!$A$2:$A$146))</f>
        <v>6</v>
      </c>
      <c r="N181" s="44" t="s">
        <v>433</v>
      </c>
    </row>
    <row r="182" spans="1:14" ht="15.75" customHeight="1" x14ac:dyDescent="0.25">
      <c r="A182" s="64" t="s">
        <v>74</v>
      </c>
      <c r="B182" s="49">
        <v>800</v>
      </c>
      <c r="C182" s="49" t="s">
        <v>80</v>
      </c>
      <c r="D182" s="38">
        <v>634022022</v>
      </c>
      <c r="E182" s="46">
        <v>20227100030882</v>
      </c>
      <c r="F182" s="40">
        <v>44613</v>
      </c>
      <c r="G182" s="41">
        <f>IFERROR(WORKDAY(F182,H182,FESTIVOS!$A$2:$V$146),"")</f>
        <v>44642</v>
      </c>
      <c r="H182" s="67">
        <v>20</v>
      </c>
      <c r="I182" s="50" t="s">
        <v>104</v>
      </c>
      <c r="J182" s="49" t="s">
        <v>434</v>
      </c>
      <c r="K182" s="77" t="str">
        <f>IFERROR(VLOOKUP('Febrero 2022'!B182,Dependencias!$A$2:$V$27,2,FALSE),"")</f>
        <v>Dirección de Lectura y Bibliotecas</v>
      </c>
      <c r="L182" s="52">
        <v>44620</v>
      </c>
      <c r="M182" s="100">
        <f>IF(L182="","No hay fecha de respuesta!",NETWORKDAYS(F182,L182,FESTIVOS!$A$2:$A$146))</f>
        <v>6</v>
      </c>
      <c r="N182" s="44" t="s">
        <v>435</v>
      </c>
    </row>
    <row r="183" spans="1:14" ht="15.75" customHeight="1" x14ac:dyDescent="0.25">
      <c r="A183" s="64" t="s">
        <v>74</v>
      </c>
      <c r="B183" s="49">
        <v>310</v>
      </c>
      <c r="C183" s="49" t="s">
        <v>82</v>
      </c>
      <c r="D183" s="49">
        <v>639132022</v>
      </c>
      <c r="E183" s="39">
        <v>20227100030492</v>
      </c>
      <c r="F183" s="40">
        <v>44613</v>
      </c>
      <c r="G183" s="41">
        <f>IFERROR(WORKDAY(F183,H183,FESTIVOS!$A$2:$V$146),"")</f>
        <v>44642</v>
      </c>
      <c r="H183" s="67">
        <v>20</v>
      </c>
      <c r="I183" s="50" t="s">
        <v>112</v>
      </c>
      <c r="J183" s="49" t="s">
        <v>436</v>
      </c>
      <c r="K183" s="77" t="str">
        <f>IFERROR(VLOOKUP('Febrero 2022'!B183,Dependencias!$A$2:$V$27,2,FALSE),"")</f>
        <v>Subdirección de Gestión Cultural y Artística</v>
      </c>
      <c r="L183" s="52">
        <v>44615</v>
      </c>
      <c r="M183" s="100">
        <f>IF(L183="","No hay fecha de respuesta!",NETWORKDAYS(F183,L183,FESTIVOS!$A$2:$A$146))</f>
        <v>3</v>
      </c>
      <c r="N183" s="44" t="s">
        <v>412</v>
      </c>
    </row>
    <row r="184" spans="1:14" ht="15.75" customHeight="1" x14ac:dyDescent="0.25">
      <c r="A184" s="64" t="s">
        <v>74</v>
      </c>
      <c r="B184" s="49">
        <v>310</v>
      </c>
      <c r="C184" s="49" t="s">
        <v>82</v>
      </c>
      <c r="D184" s="49">
        <v>639142022</v>
      </c>
      <c r="E184" s="39">
        <v>20227100030492</v>
      </c>
      <c r="F184" s="40">
        <v>44613</v>
      </c>
      <c r="G184" s="41">
        <f>IFERROR(WORKDAY(F184,H184,FESTIVOS!$A$2:$V$146),"")</f>
        <v>44642</v>
      </c>
      <c r="H184" s="67">
        <v>20</v>
      </c>
      <c r="I184" s="50" t="s">
        <v>112</v>
      </c>
      <c r="J184" s="49" t="s">
        <v>436</v>
      </c>
      <c r="K184" s="77" t="str">
        <f>IFERROR(VLOOKUP('Febrero 2022'!B184,Dependencias!$A$2:$V$27,2,FALSE),"")</f>
        <v>Subdirección de Gestión Cultural y Artística</v>
      </c>
      <c r="L184" s="52">
        <v>44615</v>
      </c>
      <c r="M184" s="100">
        <f>IF(L184="","No hay fecha de respuesta!",NETWORKDAYS(F184,L184,FESTIVOS!$A$2:$A$146))</f>
        <v>3</v>
      </c>
      <c r="N184" s="44" t="s">
        <v>412</v>
      </c>
    </row>
    <row r="185" spans="1:14" ht="15.75" customHeight="1" x14ac:dyDescent="0.25">
      <c r="A185" s="64" t="s">
        <v>74</v>
      </c>
      <c r="B185" s="49">
        <v>310</v>
      </c>
      <c r="C185" s="49" t="s">
        <v>82</v>
      </c>
      <c r="D185" s="49">
        <v>673752022</v>
      </c>
      <c r="E185" s="39">
        <v>20227100030522</v>
      </c>
      <c r="F185" s="40">
        <v>44613</v>
      </c>
      <c r="G185" s="41">
        <f>IFERROR(WORKDAY(F185,H185,FESTIVOS!$A$2:$V$146),"")</f>
        <v>44642</v>
      </c>
      <c r="H185" s="67">
        <v>20</v>
      </c>
      <c r="I185" s="50" t="s">
        <v>112</v>
      </c>
      <c r="J185" s="49" t="s">
        <v>437</v>
      </c>
      <c r="K185" s="77" t="str">
        <f>IFERROR(VLOOKUP('Febrero 2022'!B185,Dependencias!$A$2:$V$27,2,FALSE),"")</f>
        <v>Subdirección de Gestión Cultural y Artística</v>
      </c>
      <c r="L185" s="52">
        <v>44615</v>
      </c>
      <c r="M185" s="100">
        <f>IF(L185="","No hay fecha de respuesta!",NETWORKDAYS(F185,L185,FESTIVOS!$A$2:$A$146))</f>
        <v>3</v>
      </c>
      <c r="N185" s="44" t="s">
        <v>412</v>
      </c>
    </row>
    <row r="186" spans="1:14" ht="15.75" customHeight="1" x14ac:dyDescent="0.25">
      <c r="A186" s="37" t="s">
        <v>61</v>
      </c>
      <c r="B186" s="49">
        <v>700</v>
      </c>
      <c r="C186" s="49" t="s">
        <v>82</v>
      </c>
      <c r="D186" s="49">
        <v>674612022</v>
      </c>
      <c r="E186" s="39">
        <v>20227100029582</v>
      </c>
      <c r="F186" s="40">
        <v>44609</v>
      </c>
      <c r="G186" s="41">
        <f>IFERROR(WORKDAY(F186,H186,FESTIVOS!$A$2:$V$146),"")</f>
        <v>44616</v>
      </c>
      <c r="H186" s="67">
        <v>5</v>
      </c>
      <c r="I186" s="50" t="s">
        <v>101</v>
      </c>
      <c r="J186" s="49" t="s">
        <v>438</v>
      </c>
      <c r="K186" s="77" t="str">
        <f>IFERROR(VLOOKUP('Febrero 2022'!B186,Dependencias!$A$2:$V$27,2,FALSE),"")</f>
        <v>Direccion de Gestion Corporativa</v>
      </c>
      <c r="L186" s="52">
        <v>44615</v>
      </c>
      <c r="M186" s="100">
        <f>IF(L186="","No hay fecha de respuesta!",NETWORKDAYS(F186,L186,FESTIVOS!$A$2:$A$146))</f>
        <v>5</v>
      </c>
      <c r="N186" s="44" t="s">
        <v>135</v>
      </c>
    </row>
    <row r="187" spans="1:14" ht="15.75" customHeight="1" x14ac:dyDescent="0.25">
      <c r="A187" s="64" t="s">
        <v>74</v>
      </c>
      <c r="B187" s="49">
        <v>220</v>
      </c>
      <c r="C187" s="49" t="s">
        <v>80</v>
      </c>
      <c r="D187" s="38">
        <v>642462022</v>
      </c>
      <c r="E187" s="39">
        <v>20227100032062</v>
      </c>
      <c r="F187" s="40">
        <v>44613</v>
      </c>
      <c r="G187" s="41">
        <f>IFERROR(WORKDAY(F187,H187,FESTIVOS!$A$2:$V$146),"")</f>
        <v>44642</v>
      </c>
      <c r="H187" s="67">
        <v>20</v>
      </c>
      <c r="I187" s="50" t="s">
        <v>112</v>
      </c>
      <c r="J187" s="49" t="s">
        <v>439</v>
      </c>
      <c r="K187" s="77" t="str">
        <f>IFERROR(VLOOKUP('Febrero 2022'!B187,Dependencias!$A$2:$V$27,2,FALSE),"")</f>
        <v>Dirección de Fomento</v>
      </c>
      <c r="L187" s="52">
        <v>44620</v>
      </c>
      <c r="M187" s="100">
        <f>IF(L187="","No hay fecha de respuesta!",NETWORKDAYS(F187,L187,FESTIVOS!$A$2:$A$146))</f>
        <v>6</v>
      </c>
      <c r="N187" s="44" t="s">
        <v>440</v>
      </c>
    </row>
    <row r="188" spans="1:14" ht="15.75" customHeight="1" x14ac:dyDescent="0.25">
      <c r="A188" s="64" t="s">
        <v>61</v>
      </c>
      <c r="B188" s="49">
        <v>700</v>
      </c>
      <c r="C188" s="49" t="s">
        <v>82</v>
      </c>
      <c r="D188" s="49">
        <v>647652022</v>
      </c>
      <c r="E188" s="39">
        <v>20227100030922</v>
      </c>
      <c r="F188" s="40">
        <v>44613</v>
      </c>
      <c r="G188" s="41">
        <f>IFERROR(WORKDAY(F188,H188,FESTIVOS!$A$2:$V$146),"")</f>
        <v>44620</v>
      </c>
      <c r="H188" s="67">
        <v>5</v>
      </c>
      <c r="I188" s="50" t="s">
        <v>101</v>
      </c>
      <c r="J188" s="49" t="s">
        <v>349</v>
      </c>
      <c r="K188" s="77" t="str">
        <f>IFERROR(VLOOKUP('Febrero 2022'!B188,Dependencias!$A$2:$V$27,2,FALSE),"")</f>
        <v>Direccion de Gestion Corporativa</v>
      </c>
      <c r="L188" s="52">
        <v>44615</v>
      </c>
      <c r="M188" s="100">
        <f>IF(L188="","No hay fecha de respuesta!",NETWORKDAYS(F188,L188,FESTIVOS!$A$2:$A$146))</f>
        <v>3</v>
      </c>
      <c r="N188" s="44" t="s">
        <v>350</v>
      </c>
    </row>
    <row r="189" spans="1:14" ht="15.75" customHeight="1" x14ac:dyDescent="0.25">
      <c r="A189" s="64" t="s">
        <v>61</v>
      </c>
      <c r="B189" s="49">
        <v>700</v>
      </c>
      <c r="C189" s="49" t="s">
        <v>82</v>
      </c>
      <c r="D189" s="49">
        <v>647642022</v>
      </c>
      <c r="E189" s="39">
        <v>20227100030922</v>
      </c>
      <c r="F189" s="40">
        <v>44613</v>
      </c>
      <c r="G189" s="41">
        <f>IFERROR(WORKDAY(F189,H189,FESTIVOS!$A$2:$V$146),"")</f>
        <v>44620</v>
      </c>
      <c r="H189" s="67">
        <v>5</v>
      </c>
      <c r="I189" s="50" t="s">
        <v>101</v>
      </c>
      <c r="J189" s="49" t="s">
        <v>349</v>
      </c>
      <c r="K189" s="77" t="str">
        <f>IFERROR(VLOOKUP('Febrero 2022'!B189,Dependencias!$A$2:$V$27,2,FALSE),"")</f>
        <v>Direccion de Gestion Corporativa</v>
      </c>
      <c r="L189" s="52">
        <v>44615</v>
      </c>
      <c r="M189" s="100">
        <f>IF(L189="","No hay fecha de respuesta!",NETWORKDAYS(F189,L189,FESTIVOS!$A$2:$A$146))</f>
        <v>3</v>
      </c>
      <c r="N189" s="44" t="s">
        <v>350</v>
      </c>
    </row>
    <row r="190" spans="1:14" ht="15.75" customHeight="1" x14ac:dyDescent="0.25">
      <c r="A190" s="64" t="s">
        <v>61</v>
      </c>
      <c r="B190" s="49">
        <v>730</v>
      </c>
      <c r="C190" s="49" t="s">
        <v>82</v>
      </c>
      <c r="D190" s="49">
        <v>648172022</v>
      </c>
      <c r="E190" s="39">
        <v>20227100030962</v>
      </c>
      <c r="F190" s="40">
        <v>44613</v>
      </c>
      <c r="G190" s="41">
        <f>IFERROR(WORKDAY(F190,H190,FESTIVOS!$A$2:$V$146),"")</f>
        <v>44656</v>
      </c>
      <c r="H190" s="67">
        <v>30</v>
      </c>
      <c r="I190" s="50" t="s">
        <v>103</v>
      </c>
      <c r="J190" s="49" t="s">
        <v>441</v>
      </c>
      <c r="K190" s="77" t="str">
        <f>IFERROR(VLOOKUP('Febrero 2022'!B190,Dependencias!$A$2:$V$27,2,FALSE),"")</f>
        <v>Grupo Interno De Trabajo De Gestión Del Talento Humano</v>
      </c>
      <c r="L190" s="52">
        <v>44617</v>
      </c>
      <c r="M190" s="100">
        <f>IF(L190="","No hay fecha de respuesta!",NETWORKDAYS(F190,L190,FESTIVOS!$A$2:$A$146))</f>
        <v>5</v>
      </c>
      <c r="N190" s="44" t="s">
        <v>442</v>
      </c>
    </row>
    <row r="191" spans="1:14" ht="15.75" customHeight="1" x14ac:dyDescent="0.25">
      <c r="A191" s="64" t="s">
        <v>74</v>
      </c>
      <c r="B191" s="49">
        <v>310</v>
      </c>
      <c r="C191" s="49" t="s">
        <v>82</v>
      </c>
      <c r="D191" s="49">
        <v>648542022</v>
      </c>
      <c r="E191" s="39">
        <v>20227100030932</v>
      </c>
      <c r="F191" s="40">
        <v>44613</v>
      </c>
      <c r="G191" s="41">
        <f>IFERROR(WORKDAY(F191,H191,FESTIVOS!$A$2:$V$146),"")</f>
        <v>44642</v>
      </c>
      <c r="H191" s="67">
        <v>20</v>
      </c>
      <c r="I191" s="50" t="s">
        <v>112</v>
      </c>
      <c r="J191" s="49" t="s">
        <v>443</v>
      </c>
      <c r="K191" s="77" t="str">
        <f>IFERROR(VLOOKUP('Febrero 2022'!B191,Dependencias!$A$2:$V$27,2,FALSE),"")</f>
        <v>Subdirección de Gestión Cultural y Artística</v>
      </c>
      <c r="L191" s="52">
        <v>44617</v>
      </c>
      <c r="M191" s="100">
        <f>IF(L191="","No hay fecha de respuesta!",NETWORKDAYS(F191,L191,FESTIVOS!$A$2:$A$146))</f>
        <v>5</v>
      </c>
      <c r="N191" s="44" t="s">
        <v>444</v>
      </c>
    </row>
    <row r="192" spans="1:14" ht="15.75" customHeight="1" x14ac:dyDescent="0.25">
      <c r="A192" s="37" t="s">
        <v>74</v>
      </c>
      <c r="B192" s="49">
        <v>330</v>
      </c>
      <c r="C192" s="49" t="s">
        <v>80</v>
      </c>
      <c r="D192" s="38">
        <v>640502022</v>
      </c>
      <c r="E192" s="39">
        <v>20227100034892</v>
      </c>
      <c r="F192" s="40">
        <v>44613</v>
      </c>
      <c r="G192" s="41">
        <f>IFERROR(WORKDAY(F192,H192,FESTIVOS!$A$2:$V$146),"")</f>
        <v>44642</v>
      </c>
      <c r="H192" s="67">
        <v>20</v>
      </c>
      <c r="I192" s="50" t="s">
        <v>98</v>
      </c>
      <c r="J192" s="49" t="s">
        <v>445</v>
      </c>
      <c r="K192" s="77" t="str">
        <f>IFERROR(VLOOKUP('Febrero 2022'!B192,Dependencias!$A$2:$V$27,2,FALSE),"")</f>
        <v>Subdirección de Infraestructura y patrimonio cultural</v>
      </c>
      <c r="L192" s="52">
        <v>44624</v>
      </c>
      <c r="M192" s="100">
        <f>IF(L192="","No hay fecha de respuesta!",NETWORKDAYS(F192,L192,FESTIVOS!$A$2:$A$146))</f>
        <v>10</v>
      </c>
      <c r="N192" s="44" t="s">
        <v>446</v>
      </c>
    </row>
    <row r="193" spans="1:14" ht="15.75" customHeight="1" x14ac:dyDescent="0.25">
      <c r="A193" s="37" t="s">
        <v>74</v>
      </c>
      <c r="B193" s="49">
        <v>330</v>
      </c>
      <c r="C193" s="49" t="s">
        <v>80</v>
      </c>
      <c r="D193" s="38">
        <v>642972022</v>
      </c>
      <c r="E193" s="39">
        <v>20227100034902</v>
      </c>
      <c r="F193" s="40">
        <v>44613</v>
      </c>
      <c r="G193" s="41">
        <f>IFERROR(WORKDAY(F193,H193,FESTIVOS!$A$2:$V$146),"")</f>
        <v>44642</v>
      </c>
      <c r="H193" s="67">
        <v>20</v>
      </c>
      <c r="I193" s="50" t="s">
        <v>98</v>
      </c>
      <c r="J193" s="49" t="s">
        <v>445</v>
      </c>
      <c r="K193" s="77" t="str">
        <f>IFERROR(VLOOKUP('Febrero 2022'!B193,Dependencias!$A$2:$V$27,2,FALSE),"")</f>
        <v>Subdirección de Infraestructura y patrimonio cultural</v>
      </c>
      <c r="L193" s="52">
        <v>44624</v>
      </c>
      <c r="M193" s="100">
        <f>IF(L193="","No hay fecha de respuesta!",NETWORKDAYS(F193,L193,FESTIVOS!$A$2:$A$146))</f>
        <v>10</v>
      </c>
      <c r="N193" s="44" t="s">
        <v>446</v>
      </c>
    </row>
    <row r="194" spans="1:14" ht="15.75" customHeight="1" x14ac:dyDescent="0.25">
      <c r="A194" s="37" t="s">
        <v>57</v>
      </c>
      <c r="B194" s="49">
        <v>220</v>
      </c>
      <c r="C194" s="49" t="s">
        <v>82</v>
      </c>
      <c r="D194" s="49">
        <v>648152022</v>
      </c>
      <c r="E194" s="39">
        <v>20227100030942</v>
      </c>
      <c r="F194" s="40">
        <v>44613</v>
      </c>
      <c r="G194" s="41">
        <f>IFERROR(WORKDAY(F194,H194,FESTIVOS!$A$2:$V$146),"")</f>
        <v>44663</v>
      </c>
      <c r="H194" s="67">
        <v>35</v>
      </c>
      <c r="I194" s="50" t="s">
        <v>93</v>
      </c>
      <c r="J194" s="49" t="s">
        <v>447</v>
      </c>
      <c r="K194" s="77" t="str">
        <f>IFERROR(VLOOKUP('Febrero 2022'!B194,Dependencias!$A$2:$V$27,2,FALSE),"")</f>
        <v>Dirección de Fomento</v>
      </c>
      <c r="L194" s="52"/>
      <c r="M194" s="100" t="str">
        <f>IF(L194="","No hay fecha de respuesta!",NETWORKDAYS(F194,L194,FESTIVOS!$A$2:$A$146))</f>
        <v>No hay fecha de respuesta!</v>
      </c>
      <c r="N194" s="68"/>
    </row>
    <row r="195" spans="1:14" ht="15.75" customHeight="1" x14ac:dyDescent="0.25">
      <c r="A195" s="37" t="s">
        <v>74</v>
      </c>
      <c r="B195" s="49">
        <v>310</v>
      </c>
      <c r="C195" s="49" t="s">
        <v>82</v>
      </c>
      <c r="D195" s="49">
        <v>648532022</v>
      </c>
      <c r="E195" s="39">
        <v>20227100030932</v>
      </c>
      <c r="F195" s="40">
        <v>44613</v>
      </c>
      <c r="G195" s="41">
        <f>IFERROR(WORKDAY(F195,H195,FESTIVOS!$A$2:$V$146),"")</f>
        <v>44642</v>
      </c>
      <c r="H195" s="67">
        <v>20</v>
      </c>
      <c r="I195" s="50" t="s">
        <v>112</v>
      </c>
      <c r="J195" s="49" t="s">
        <v>443</v>
      </c>
      <c r="K195" s="77" t="str">
        <f>IFERROR(VLOOKUP('Febrero 2022'!B195,Dependencias!$A$2:$V$27,2,FALSE),"")</f>
        <v>Subdirección de Gestión Cultural y Artística</v>
      </c>
      <c r="L195" s="52">
        <v>44616</v>
      </c>
      <c r="M195" s="100">
        <f>IF(L195="","No hay fecha de respuesta!",NETWORKDAYS(F195,L195,FESTIVOS!$A$2:$A$146))</f>
        <v>4</v>
      </c>
      <c r="N195" s="44" t="s">
        <v>448</v>
      </c>
    </row>
    <row r="196" spans="1:14" ht="15.75" customHeight="1" x14ac:dyDescent="0.25">
      <c r="A196" s="37" t="s">
        <v>74</v>
      </c>
      <c r="B196" s="49">
        <v>220</v>
      </c>
      <c r="C196" s="49" t="s">
        <v>82</v>
      </c>
      <c r="D196" s="49">
        <v>649822022</v>
      </c>
      <c r="E196" s="39">
        <v>20227100031122</v>
      </c>
      <c r="F196" s="40">
        <v>44613</v>
      </c>
      <c r="G196" s="41">
        <f>IFERROR(WORKDAY(F196,H196,FESTIVOS!$A$2:$V$146),"")</f>
        <v>44642</v>
      </c>
      <c r="H196" s="67">
        <v>20</v>
      </c>
      <c r="I196" s="50" t="s">
        <v>93</v>
      </c>
      <c r="J196" s="49" t="s">
        <v>449</v>
      </c>
      <c r="K196" s="77" t="str">
        <f>IFERROR(VLOOKUP('Febrero 2022'!B196,Dependencias!$A$2:$V$27,2,FALSE),"")</f>
        <v>Dirección de Fomento</v>
      </c>
      <c r="L196" s="52">
        <v>44614</v>
      </c>
      <c r="M196" s="100">
        <f>IF(L196="","No hay fecha de respuesta!",NETWORKDAYS(F196,L196,FESTIVOS!$A$2:$A$146))</f>
        <v>2</v>
      </c>
      <c r="N196" s="44" t="s">
        <v>450</v>
      </c>
    </row>
    <row r="197" spans="1:14" ht="15.75" customHeight="1" x14ac:dyDescent="0.25">
      <c r="A197" s="37" t="s">
        <v>74</v>
      </c>
      <c r="B197" s="49">
        <v>210</v>
      </c>
      <c r="C197" s="49" t="s">
        <v>80</v>
      </c>
      <c r="D197" s="38">
        <v>668132022</v>
      </c>
      <c r="E197" s="39">
        <v>20227100034912</v>
      </c>
      <c r="F197" s="40">
        <v>44614</v>
      </c>
      <c r="G197" s="41">
        <f>IFERROR(WORKDAY(F197,H197,FESTIVOS!$A$2:$V$146),"")</f>
        <v>44643</v>
      </c>
      <c r="H197" s="67">
        <v>20</v>
      </c>
      <c r="I197" s="50" t="s">
        <v>99</v>
      </c>
      <c r="J197" s="49" t="s">
        <v>451</v>
      </c>
      <c r="K197" s="77" t="str">
        <f>IFERROR(VLOOKUP('Febrero 2022'!B197,Dependencias!$A$2:$V$27,2,FALSE),"")</f>
        <v>Dirección de Asuntos Locales y Participación</v>
      </c>
      <c r="L197" s="52">
        <v>44635</v>
      </c>
      <c r="M197" s="100">
        <f>IF(L197="","No hay fecha de respuesta!",NETWORKDAYS(F197,L197,FESTIVOS!$A$2:$A$146))</f>
        <v>16</v>
      </c>
      <c r="N197" s="44" t="s">
        <v>452</v>
      </c>
    </row>
    <row r="198" spans="1:14" ht="15.75" customHeight="1" x14ac:dyDescent="0.25">
      <c r="A198" s="37" t="s">
        <v>74</v>
      </c>
      <c r="B198" s="49">
        <v>310</v>
      </c>
      <c r="C198" s="49" t="s">
        <v>82</v>
      </c>
      <c r="D198" s="49">
        <v>673612022</v>
      </c>
      <c r="E198" s="39">
        <v>20227100031792</v>
      </c>
      <c r="F198" s="40">
        <v>44615</v>
      </c>
      <c r="G198" s="41">
        <f>IFERROR(WORKDAY(F198,H198,FESTIVOS!$A$2:$V$146),"")</f>
        <v>44644</v>
      </c>
      <c r="H198" s="67">
        <v>20</v>
      </c>
      <c r="I198" s="50" t="s">
        <v>112</v>
      </c>
      <c r="J198" s="49" t="s">
        <v>453</v>
      </c>
      <c r="K198" s="77" t="str">
        <f>IFERROR(VLOOKUP('Febrero 2022'!B198,Dependencias!$A$2:$V$27,2,FALSE),"")</f>
        <v>Subdirección de Gestión Cultural y Artística</v>
      </c>
      <c r="L198" s="52">
        <v>44620</v>
      </c>
      <c r="M198" s="100">
        <f>IF(L198="","No hay fecha de respuesta!",NETWORKDAYS(F198,L198,FESTIVOS!$A$2:$A$146))</f>
        <v>4</v>
      </c>
      <c r="N198" s="44" t="s">
        <v>454</v>
      </c>
    </row>
    <row r="199" spans="1:14" ht="15.75" customHeight="1" x14ac:dyDescent="0.25">
      <c r="A199" s="37" t="s">
        <v>74</v>
      </c>
      <c r="B199" s="49">
        <v>310</v>
      </c>
      <c r="C199" s="49" t="s">
        <v>82</v>
      </c>
      <c r="D199" s="49">
        <v>675692022</v>
      </c>
      <c r="E199" s="39">
        <v>20227100031442</v>
      </c>
      <c r="F199" s="40">
        <v>44615</v>
      </c>
      <c r="G199" s="41">
        <f>IFERROR(WORKDAY(F199,H199,FESTIVOS!$A$2:$V$146),"")</f>
        <v>44644</v>
      </c>
      <c r="H199" s="67">
        <v>20</v>
      </c>
      <c r="I199" s="50" t="s">
        <v>112</v>
      </c>
      <c r="J199" s="49" t="s">
        <v>455</v>
      </c>
      <c r="K199" s="77" t="str">
        <f>IFERROR(VLOOKUP('Febrero 2022'!B199,Dependencias!$A$2:$V$27,2,FALSE),"")</f>
        <v>Subdirección de Gestión Cultural y Artística</v>
      </c>
      <c r="L199" s="52">
        <v>44617</v>
      </c>
      <c r="M199" s="100">
        <f>IF(L199="","No hay fecha de respuesta!",NETWORKDAYS(F199,L199,FESTIVOS!$A$2:$A$146))</f>
        <v>3</v>
      </c>
      <c r="N199" s="44" t="s">
        <v>456</v>
      </c>
    </row>
    <row r="200" spans="1:14" ht="15.75" customHeight="1" x14ac:dyDescent="0.25">
      <c r="A200" s="37" t="s">
        <v>74</v>
      </c>
      <c r="B200" s="49">
        <v>310</v>
      </c>
      <c r="C200" s="49" t="s">
        <v>82</v>
      </c>
      <c r="D200" s="49">
        <v>675742022</v>
      </c>
      <c r="E200" s="39">
        <v>20227100031472</v>
      </c>
      <c r="F200" s="40">
        <v>44615</v>
      </c>
      <c r="G200" s="41">
        <f>IFERROR(WORKDAY(F200,H200,FESTIVOS!$A$2:$V$146),"")</f>
        <v>44644</v>
      </c>
      <c r="H200" s="67">
        <v>20</v>
      </c>
      <c r="I200" s="50" t="s">
        <v>96</v>
      </c>
      <c r="J200" s="49" t="s">
        <v>457</v>
      </c>
      <c r="K200" s="77" t="str">
        <f>IFERROR(VLOOKUP('Febrero 2022'!B200,Dependencias!$A$2:$V$27,2,FALSE),"")</f>
        <v>Subdirección de Gestión Cultural y Artística</v>
      </c>
      <c r="L200" s="52">
        <v>44638</v>
      </c>
      <c r="M200" s="100">
        <f>IF(L200="","No hay fecha de respuesta!",NETWORKDAYS(F200,L200,FESTIVOS!$A$2:$A$146))</f>
        <v>18</v>
      </c>
      <c r="N200" s="44" t="s">
        <v>458</v>
      </c>
    </row>
    <row r="201" spans="1:14" ht="15.75" customHeight="1" x14ac:dyDescent="0.25">
      <c r="A201" s="37" t="s">
        <v>61</v>
      </c>
      <c r="B201" s="49">
        <v>210</v>
      </c>
      <c r="C201" s="49" t="s">
        <v>82</v>
      </c>
      <c r="D201" s="49">
        <v>675812022</v>
      </c>
      <c r="E201" s="39">
        <v>20227100031602</v>
      </c>
      <c r="F201" s="40">
        <v>44615</v>
      </c>
      <c r="G201" s="41">
        <f>IFERROR(WORKDAY(F201,H201,FESTIVOS!$A$2:$V$146),"")</f>
        <v>44658</v>
      </c>
      <c r="H201" s="67">
        <v>30</v>
      </c>
      <c r="I201" s="50" t="s">
        <v>99</v>
      </c>
      <c r="J201" s="49" t="s">
        <v>459</v>
      </c>
      <c r="K201" s="77" t="str">
        <f>IFERROR(VLOOKUP('Febrero 2022'!B201,Dependencias!$A$2:$V$27,2,FALSE),"")</f>
        <v>Dirección de Asuntos Locales y Participación</v>
      </c>
      <c r="L201" s="52"/>
      <c r="M201" s="100" t="str">
        <f>IF(L201="","No hay fecha de respuesta!",NETWORKDAYS(F201,L201,FESTIVOS!$A$2:$A$146))</f>
        <v>No hay fecha de respuesta!</v>
      </c>
      <c r="N201" s="68"/>
    </row>
    <row r="202" spans="1:14" ht="15.75" customHeight="1" x14ac:dyDescent="0.25">
      <c r="A202" s="37" t="s">
        <v>74</v>
      </c>
      <c r="B202" s="49">
        <v>310</v>
      </c>
      <c r="C202" s="49" t="s">
        <v>82</v>
      </c>
      <c r="D202" s="49">
        <v>684332022</v>
      </c>
      <c r="E202" s="39">
        <v>20227100032252</v>
      </c>
      <c r="F202" s="40">
        <v>44615</v>
      </c>
      <c r="G202" s="41">
        <f>IFERROR(WORKDAY(F202,H202,FESTIVOS!$A$2:$V$146),"")</f>
        <v>44644</v>
      </c>
      <c r="H202" s="67">
        <v>20</v>
      </c>
      <c r="I202" s="50" t="s">
        <v>112</v>
      </c>
      <c r="J202" s="49" t="s">
        <v>460</v>
      </c>
      <c r="K202" s="77" t="str">
        <f>IFERROR(VLOOKUP('Febrero 2022'!B202,Dependencias!$A$2:$V$27,2,FALSE),"")</f>
        <v>Subdirección de Gestión Cultural y Artística</v>
      </c>
      <c r="L202" s="52">
        <v>44620</v>
      </c>
      <c r="M202" s="100">
        <f>IF(L202="","No hay fecha de respuesta!",NETWORKDAYS(F202,L202,FESTIVOS!$A$2:$A$146))</f>
        <v>4</v>
      </c>
      <c r="N202" s="44" t="s">
        <v>461</v>
      </c>
    </row>
    <row r="203" spans="1:14" ht="15.75" customHeight="1" x14ac:dyDescent="0.25">
      <c r="A203" s="37" t="s">
        <v>61</v>
      </c>
      <c r="B203" s="49">
        <v>210</v>
      </c>
      <c r="C203" s="49" t="s">
        <v>82</v>
      </c>
      <c r="D203" s="49">
        <v>675782022</v>
      </c>
      <c r="E203" s="39">
        <v>20227100031572</v>
      </c>
      <c r="F203" s="40">
        <v>44615</v>
      </c>
      <c r="G203" s="41">
        <f>IFERROR(WORKDAY(F203,H203,FESTIVOS!$A$2:$V$146),"")</f>
        <v>44658</v>
      </c>
      <c r="H203" s="67">
        <v>30</v>
      </c>
      <c r="I203" s="50" t="s">
        <v>99</v>
      </c>
      <c r="J203" s="49" t="s">
        <v>462</v>
      </c>
      <c r="K203" s="77" t="str">
        <f>IFERROR(VLOOKUP('Febrero 2022'!B203,Dependencias!$A$2:$V$27,2,FALSE),"")</f>
        <v>Dirección de Asuntos Locales y Participación</v>
      </c>
      <c r="L203" s="52">
        <v>44622</v>
      </c>
      <c r="M203" s="100">
        <f>IF(L203="","No hay fecha de respuesta!",NETWORKDAYS(F203,L203,FESTIVOS!$A$2:$A$146))</f>
        <v>6</v>
      </c>
      <c r="N203" s="44" t="s">
        <v>463</v>
      </c>
    </row>
    <row r="204" spans="1:14" ht="15.75" customHeight="1" x14ac:dyDescent="0.25">
      <c r="A204" s="37" t="s">
        <v>61</v>
      </c>
      <c r="B204" s="49">
        <v>230</v>
      </c>
      <c r="C204" s="49" t="s">
        <v>82</v>
      </c>
      <c r="D204" s="49">
        <v>695052022</v>
      </c>
      <c r="E204" s="39">
        <v>20227100032552</v>
      </c>
      <c r="F204" s="40">
        <v>44616</v>
      </c>
      <c r="G204" s="41">
        <f>IFERROR(WORKDAY(F204,H204,FESTIVOS!$A$2:$V$146),"")</f>
        <v>44659</v>
      </c>
      <c r="H204" s="67">
        <v>30</v>
      </c>
      <c r="I204" s="50" t="s">
        <v>106</v>
      </c>
      <c r="J204" s="49" t="s">
        <v>464</v>
      </c>
      <c r="K204" s="77" t="str">
        <f>IFERROR(VLOOKUP('Febrero 2022'!B204,Dependencias!$A$2:$V$27,2,FALSE),"")</f>
        <v>Direccion de Personas Juridicas</v>
      </c>
      <c r="L204" s="52">
        <v>44620</v>
      </c>
      <c r="M204" s="100">
        <f>IF(L204="","No hay fecha de respuesta!",NETWORKDAYS(F204,L204,FESTIVOS!$A$2:$A$146))</f>
        <v>3</v>
      </c>
      <c r="N204" s="44" t="s">
        <v>465</v>
      </c>
    </row>
    <row r="205" spans="1:14" ht="15.75" customHeight="1" x14ac:dyDescent="0.25">
      <c r="A205" s="37" t="s">
        <v>74</v>
      </c>
      <c r="B205" s="49">
        <v>700</v>
      </c>
      <c r="C205" s="49" t="s">
        <v>82</v>
      </c>
      <c r="D205" s="49">
        <v>695272022</v>
      </c>
      <c r="E205" s="39">
        <v>20227100032532</v>
      </c>
      <c r="F205" s="40">
        <v>44616</v>
      </c>
      <c r="G205" s="41">
        <f>IFERROR(WORKDAY(F205,H205,FESTIVOS!$A$2:$V$146),"")</f>
        <v>44645</v>
      </c>
      <c r="H205" s="67">
        <v>20</v>
      </c>
      <c r="I205" s="50" t="s">
        <v>112</v>
      </c>
      <c r="J205" s="49" t="s">
        <v>466</v>
      </c>
      <c r="K205" s="77" t="str">
        <f>IFERROR(VLOOKUP('Febrero 2022'!B205,Dependencias!$A$2:$V$27,2,FALSE),"")</f>
        <v>Direccion de Gestion Corporativa</v>
      </c>
      <c r="L205" s="52">
        <v>44616</v>
      </c>
      <c r="M205" s="100">
        <f>IF(L205="","No hay fecha de respuesta!",NETWORKDAYS(F205,L205,FESTIVOS!$A$2:$A$146))</f>
        <v>1</v>
      </c>
      <c r="N205" s="44" t="s">
        <v>352</v>
      </c>
    </row>
    <row r="206" spans="1:14" ht="15.75" customHeight="1" x14ac:dyDescent="0.25">
      <c r="A206" s="37" t="s">
        <v>74</v>
      </c>
      <c r="B206" s="49">
        <v>310</v>
      </c>
      <c r="C206" s="49" t="s">
        <v>82</v>
      </c>
      <c r="D206" s="49">
        <v>695472022</v>
      </c>
      <c r="E206" s="39">
        <v>20227100032462</v>
      </c>
      <c r="F206" s="40">
        <v>44615</v>
      </c>
      <c r="G206" s="41">
        <f>IFERROR(WORKDAY(F206,H206,FESTIVOS!$A$2:$V$146),"")</f>
        <v>44644</v>
      </c>
      <c r="H206" s="67">
        <v>20</v>
      </c>
      <c r="I206" s="50" t="s">
        <v>93</v>
      </c>
      <c r="J206" s="49" t="s">
        <v>467</v>
      </c>
      <c r="K206" s="77" t="str">
        <f>IFERROR(VLOOKUP('Febrero 2022'!B206,Dependencias!$A$2:$V$27,2,FALSE),"")</f>
        <v>Subdirección de Gestión Cultural y Artística</v>
      </c>
      <c r="L206" s="52">
        <v>44620</v>
      </c>
      <c r="M206" s="100">
        <f>IF(L206="","No hay fecha de respuesta!",NETWORKDAYS(F206,L206,FESTIVOS!$A$2:$A$146))</f>
        <v>4</v>
      </c>
      <c r="N206" s="44" t="s">
        <v>468</v>
      </c>
    </row>
    <row r="207" spans="1:14" ht="15.75" customHeight="1" x14ac:dyDescent="0.25">
      <c r="A207" s="37" t="s">
        <v>61</v>
      </c>
      <c r="B207" s="49">
        <v>700</v>
      </c>
      <c r="C207" s="49" t="s">
        <v>82</v>
      </c>
      <c r="D207" s="49">
        <v>696272022</v>
      </c>
      <c r="E207" s="39">
        <v>20227100032592</v>
      </c>
      <c r="F207" s="40">
        <v>44616</v>
      </c>
      <c r="G207" s="41">
        <f>IFERROR(WORKDAY(F207,H207,FESTIVOS!$A$2:$V$146),"")</f>
        <v>44623</v>
      </c>
      <c r="H207" s="67">
        <v>5</v>
      </c>
      <c r="I207" s="50" t="s">
        <v>101</v>
      </c>
      <c r="J207" s="49" t="s">
        <v>469</v>
      </c>
      <c r="K207" s="77" t="str">
        <f>IFERROR(VLOOKUP('Febrero 2022'!B207,Dependencias!$A$2:$V$27,2,FALSE),"")</f>
        <v>Direccion de Gestion Corporativa</v>
      </c>
      <c r="L207" s="52">
        <v>44616</v>
      </c>
      <c r="M207" s="100">
        <f>IF(L207="","No hay fecha de respuesta!",NETWORKDAYS(F207,L207,FESTIVOS!$A$2:$A$146))</f>
        <v>1</v>
      </c>
      <c r="N207" s="44" t="s">
        <v>277</v>
      </c>
    </row>
    <row r="208" spans="1:14" ht="15.75" customHeight="1" x14ac:dyDescent="0.25">
      <c r="A208" s="37" t="s">
        <v>74</v>
      </c>
      <c r="B208" s="49">
        <v>220</v>
      </c>
      <c r="C208" s="49" t="s">
        <v>82</v>
      </c>
      <c r="D208" s="49">
        <v>696672022</v>
      </c>
      <c r="E208" s="39">
        <v>20227100032652</v>
      </c>
      <c r="F208" s="40">
        <v>44616</v>
      </c>
      <c r="G208" s="41">
        <f>IFERROR(WORKDAY(F208,H208,FESTIVOS!$A$2:$V$146),"")</f>
        <v>44623</v>
      </c>
      <c r="H208" s="67">
        <v>5</v>
      </c>
      <c r="I208" s="50" t="s">
        <v>101</v>
      </c>
      <c r="J208" s="49" t="s">
        <v>470</v>
      </c>
      <c r="K208" s="77" t="str">
        <f>IFERROR(VLOOKUP('Febrero 2022'!B208,Dependencias!$A$2:$V$27,2,FALSE),"")</f>
        <v>Dirección de Fomento</v>
      </c>
      <c r="L208" s="52">
        <v>44621</v>
      </c>
      <c r="M208" s="100">
        <f>IF(L208="","No hay fecha de respuesta!",NETWORKDAYS(F208,L208,FESTIVOS!$A$2:$A$146))</f>
        <v>4</v>
      </c>
      <c r="N208" s="44" t="s">
        <v>277</v>
      </c>
    </row>
    <row r="209" spans="1:14" ht="15.75" customHeight="1" x14ac:dyDescent="0.25">
      <c r="A209" s="37" t="s">
        <v>57</v>
      </c>
      <c r="B209" s="49">
        <v>330</v>
      </c>
      <c r="C209" s="49" t="s">
        <v>82</v>
      </c>
      <c r="D209" s="49">
        <v>697142022</v>
      </c>
      <c r="E209" s="39">
        <v>20227100032442</v>
      </c>
      <c r="F209" s="40">
        <v>44615</v>
      </c>
      <c r="G209" s="41">
        <f>IFERROR(WORKDAY(F209,H209,FESTIVOS!$A$2:$V$146),"")</f>
        <v>44669</v>
      </c>
      <c r="H209" s="67">
        <v>35</v>
      </c>
      <c r="I209" s="50" t="s">
        <v>98</v>
      </c>
      <c r="J209" s="49" t="s">
        <v>471</v>
      </c>
      <c r="K209" s="77" t="str">
        <f>IFERROR(VLOOKUP('Febrero 2022'!B209,Dependencias!$A$2:$V$27,2,FALSE),"")</f>
        <v>Subdirección de Infraestructura y patrimonio cultural</v>
      </c>
      <c r="L209" s="52"/>
      <c r="M209" s="100" t="str">
        <f>IF(L209="","No hay fecha de respuesta!",NETWORKDAYS(F209,L209,FESTIVOS!$A$2:$A$146))</f>
        <v>No hay fecha de respuesta!</v>
      </c>
      <c r="N209" s="68"/>
    </row>
    <row r="210" spans="1:14" ht="15.75" customHeight="1" x14ac:dyDescent="0.25">
      <c r="A210" s="37" t="s">
        <v>74</v>
      </c>
      <c r="B210" s="49">
        <v>310</v>
      </c>
      <c r="C210" s="49" t="s">
        <v>82</v>
      </c>
      <c r="D210" s="49">
        <v>697262022</v>
      </c>
      <c r="E210" s="39">
        <v>20227100032422</v>
      </c>
      <c r="F210" s="40">
        <v>44615</v>
      </c>
      <c r="G210" s="41">
        <f>IFERROR(WORKDAY(F210,H210,FESTIVOS!$A$2:$V$146),"")</f>
        <v>44644</v>
      </c>
      <c r="H210" s="67">
        <v>20</v>
      </c>
      <c r="I210" s="50" t="s">
        <v>112</v>
      </c>
      <c r="J210" s="49" t="s">
        <v>472</v>
      </c>
      <c r="K210" s="77" t="str">
        <f>IFERROR(VLOOKUP('Febrero 2022'!B210,Dependencias!$A$2:$V$27,2,FALSE),"")</f>
        <v>Subdirección de Gestión Cultural y Artística</v>
      </c>
      <c r="L210" s="52">
        <v>44620</v>
      </c>
      <c r="M210" s="100">
        <f>IF(L210="","No hay fecha de respuesta!",NETWORKDAYS(F210,L210,FESTIVOS!$A$2:$A$146))</f>
        <v>4</v>
      </c>
      <c r="N210" s="44" t="s">
        <v>473</v>
      </c>
    </row>
    <row r="211" spans="1:14" ht="15.75" customHeight="1" x14ac:dyDescent="0.25">
      <c r="A211" s="37" t="s">
        <v>61</v>
      </c>
      <c r="B211" s="49">
        <v>700</v>
      </c>
      <c r="C211" s="49" t="s">
        <v>82</v>
      </c>
      <c r="D211" s="49">
        <v>697642022</v>
      </c>
      <c r="E211" s="39">
        <v>20227100032332</v>
      </c>
      <c r="F211" s="40">
        <v>44615</v>
      </c>
      <c r="G211" s="41">
        <f>IFERROR(WORKDAY(F211,H211,FESTIVOS!$A$2:$V$146),"")</f>
        <v>44622</v>
      </c>
      <c r="H211" s="67">
        <v>5</v>
      </c>
      <c r="I211" s="50" t="s">
        <v>101</v>
      </c>
      <c r="J211" s="49" t="s">
        <v>474</v>
      </c>
      <c r="K211" s="77" t="str">
        <f>IFERROR(VLOOKUP('Febrero 2022'!B211,Dependencias!$A$2:$V$27,2,FALSE),"")</f>
        <v>Direccion de Gestion Corporativa</v>
      </c>
      <c r="L211" s="52">
        <v>44616</v>
      </c>
      <c r="M211" s="100">
        <f>IF(L211="","No hay fecha de respuesta!",NETWORKDAYS(F211,L211,FESTIVOS!$A$2:$A$146))</f>
        <v>2</v>
      </c>
      <c r="N211" s="44" t="s">
        <v>277</v>
      </c>
    </row>
    <row r="212" spans="1:14" ht="15.75" customHeight="1" x14ac:dyDescent="0.25">
      <c r="A212" s="37" t="s">
        <v>72</v>
      </c>
      <c r="B212" s="49">
        <v>700</v>
      </c>
      <c r="C212" s="49" t="s">
        <v>82</v>
      </c>
      <c r="D212" s="49">
        <v>698432022</v>
      </c>
      <c r="E212" s="39">
        <v>20227100032302</v>
      </c>
      <c r="F212" s="40">
        <v>44615</v>
      </c>
      <c r="G212" s="41">
        <f>IFERROR(WORKDAY(F212,H212,FESTIVOS!$A$2:$V$146),"")</f>
        <v>44622</v>
      </c>
      <c r="H212" s="67">
        <v>5</v>
      </c>
      <c r="I212" s="50" t="s">
        <v>101</v>
      </c>
      <c r="J212" s="49" t="s">
        <v>475</v>
      </c>
      <c r="K212" s="77" t="str">
        <f>IFERROR(VLOOKUP('Febrero 2022'!B212,Dependencias!$A$2:$V$27,2,FALSE),"")</f>
        <v>Direccion de Gestion Corporativa</v>
      </c>
      <c r="L212" s="52">
        <v>44616</v>
      </c>
      <c r="M212" s="100">
        <f>IF(L212="","No hay fecha de respuesta!",NETWORKDAYS(F212,L212,FESTIVOS!$A$2:$A$146))</f>
        <v>2</v>
      </c>
      <c r="N212" s="44" t="s">
        <v>277</v>
      </c>
    </row>
    <row r="213" spans="1:14" ht="15.75" customHeight="1" x14ac:dyDescent="0.25">
      <c r="A213" s="37" t="s">
        <v>61</v>
      </c>
      <c r="B213" s="49">
        <v>220</v>
      </c>
      <c r="C213" s="49" t="s">
        <v>82</v>
      </c>
      <c r="D213" s="49">
        <v>698802022</v>
      </c>
      <c r="E213" s="39">
        <v>20227100032272</v>
      </c>
      <c r="F213" s="40">
        <v>44615</v>
      </c>
      <c r="G213" s="41">
        <f>IFERROR(WORKDAY(F213,H213,FESTIVOS!$A$2:$V$146),"")</f>
        <v>44658</v>
      </c>
      <c r="H213" s="67">
        <v>30</v>
      </c>
      <c r="I213" s="50" t="s">
        <v>93</v>
      </c>
      <c r="J213" s="49" t="s">
        <v>476</v>
      </c>
      <c r="K213" s="77" t="str">
        <f>IFERROR(VLOOKUP('Febrero 2022'!B213,Dependencias!$A$2:$V$27,2,FALSE),"")</f>
        <v>Dirección de Fomento</v>
      </c>
      <c r="L213" s="52"/>
      <c r="M213" s="100" t="str">
        <f>IF(L213="","No hay fecha de respuesta!",NETWORKDAYS(F213,L213,FESTIVOS!$A$2:$A$146))</f>
        <v>No hay fecha de respuesta!</v>
      </c>
      <c r="N213" s="68"/>
    </row>
    <row r="214" spans="1:14" ht="15.75" customHeight="1" x14ac:dyDescent="0.25">
      <c r="A214" s="37" t="s">
        <v>74</v>
      </c>
      <c r="B214" s="49">
        <v>700</v>
      </c>
      <c r="C214" s="49" t="s">
        <v>82</v>
      </c>
      <c r="D214" s="74">
        <v>699242022</v>
      </c>
      <c r="E214" s="75">
        <v>20227100032262</v>
      </c>
      <c r="F214" s="40">
        <v>44615</v>
      </c>
      <c r="G214" s="41">
        <f>IFERROR(WORKDAY(F214,H214,FESTIVOS!$A$2:$V$146),"")</f>
        <v>44644</v>
      </c>
      <c r="H214" s="67">
        <v>20</v>
      </c>
      <c r="I214" s="50" t="s">
        <v>107</v>
      </c>
      <c r="J214" s="49" t="s">
        <v>477</v>
      </c>
      <c r="K214" s="77" t="str">
        <f>IFERROR(VLOOKUP('Febrero 2022'!B214,Dependencias!$A$2:$V$27,2,FALSE),"")</f>
        <v>Direccion de Gestion Corporativa</v>
      </c>
      <c r="L214" s="52">
        <v>44644</v>
      </c>
      <c r="M214" s="100">
        <f>IF(L214="","No hay fecha de respuesta!",NETWORKDAYS(F214,L214,FESTIVOS!$A$2:$A$146))</f>
        <v>21</v>
      </c>
      <c r="N214" s="44" t="s">
        <v>478</v>
      </c>
    </row>
    <row r="215" spans="1:14" ht="15.75" customHeight="1" x14ac:dyDescent="0.25">
      <c r="A215" s="37" t="s">
        <v>74</v>
      </c>
      <c r="B215" s="49">
        <v>310</v>
      </c>
      <c r="C215" s="49" t="s">
        <v>82</v>
      </c>
      <c r="D215" s="49">
        <v>699352022</v>
      </c>
      <c r="E215" s="39">
        <v>20227100032232</v>
      </c>
      <c r="F215" s="40">
        <v>44615</v>
      </c>
      <c r="G215" s="41">
        <f>IFERROR(WORKDAY(F215,H215,FESTIVOS!$A$2:$V$146),"")</f>
        <v>44644</v>
      </c>
      <c r="H215" s="67">
        <v>20</v>
      </c>
      <c r="I215" s="50" t="s">
        <v>112</v>
      </c>
      <c r="J215" s="49" t="s">
        <v>479</v>
      </c>
      <c r="K215" s="77" t="str">
        <f>IFERROR(VLOOKUP('Febrero 2022'!B215,Dependencias!$A$2:$V$27,2,FALSE),"")</f>
        <v>Subdirección de Gestión Cultural y Artística</v>
      </c>
      <c r="L215" s="52">
        <v>44617</v>
      </c>
      <c r="M215" s="100">
        <f>IF(L215="","No hay fecha de respuesta!",NETWORKDAYS(F215,L215,FESTIVOS!$A$2:$A$146))</f>
        <v>3</v>
      </c>
      <c r="N215" s="44" t="s">
        <v>480</v>
      </c>
    </row>
    <row r="216" spans="1:14" ht="15.75" customHeight="1" x14ac:dyDescent="0.25">
      <c r="A216" s="37" t="s">
        <v>57</v>
      </c>
      <c r="B216" s="49">
        <v>330</v>
      </c>
      <c r="C216" s="49" t="s">
        <v>82</v>
      </c>
      <c r="D216" s="49">
        <v>700522022</v>
      </c>
      <c r="E216" s="39">
        <v>20227100032132</v>
      </c>
      <c r="F216" s="40">
        <v>44615</v>
      </c>
      <c r="G216" s="41">
        <f>IFERROR(WORKDAY(F216,H216,FESTIVOS!$A$2:$V$146),"")</f>
        <v>44669</v>
      </c>
      <c r="H216" s="67">
        <v>35</v>
      </c>
      <c r="I216" s="50" t="s">
        <v>98</v>
      </c>
      <c r="J216" s="49" t="s">
        <v>481</v>
      </c>
      <c r="K216" s="77" t="str">
        <f>IFERROR(VLOOKUP('Febrero 2022'!B216,Dependencias!$A$2:$V$27,2,FALSE),"")</f>
        <v>Subdirección de Infraestructura y patrimonio cultural</v>
      </c>
      <c r="L216" s="52"/>
      <c r="M216" s="100" t="str">
        <f>IF(L216="","No hay fecha de respuesta!",NETWORKDAYS(F216,L216,FESTIVOS!$A$2:$A$146))</f>
        <v>No hay fecha de respuesta!</v>
      </c>
      <c r="N216" s="68"/>
    </row>
    <row r="217" spans="1:14" ht="15.75" customHeight="1" x14ac:dyDescent="0.25">
      <c r="A217" s="37" t="s">
        <v>70</v>
      </c>
      <c r="B217" s="49">
        <v>800</v>
      </c>
      <c r="C217" s="49" t="s">
        <v>82</v>
      </c>
      <c r="D217" s="49">
        <v>701112022</v>
      </c>
      <c r="E217" s="39">
        <v>20227100032092</v>
      </c>
      <c r="F217" s="40">
        <v>44615</v>
      </c>
      <c r="G217" s="41">
        <f>IFERROR(WORKDAY(F217,H217,FESTIVOS!$A$2:$V$146),"")</f>
        <v>44658</v>
      </c>
      <c r="H217" s="67">
        <v>30</v>
      </c>
      <c r="I217" s="50" t="s">
        <v>104</v>
      </c>
      <c r="J217" s="49" t="s">
        <v>482</v>
      </c>
      <c r="K217" s="77" t="str">
        <f>IFERROR(VLOOKUP('Febrero 2022'!B217,Dependencias!$A$2:$V$27,2,FALSE),"")</f>
        <v>Dirección de Lectura y Bibliotecas</v>
      </c>
      <c r="L217" s="52"/>
      <c r="M217" s="100" t="str">
        <f>IF(L217="","No hay fecha de respuesta!",NETWORKDAYS(F217,L217,FESTIVOS!$A$2:$A$146))</f>
        <v>No hay fecha de respuesta!</v>
      </c>
      <c r="N217" s="68"/>
    </row>
    <row r="218" spans="1:14" ht="15.75" customHeight="1" x14ac:dyDescent="0.25">
      <c r="A218" s="37" t="s">
        <v>74</v>
      </c>
      <c r="B218" s="49">
        <v>310</v>
      </c>
      <c r="C218" s="49" t="s">
        <v>82</v>
      </c>
      <c r="D218" s="49">
        <v>701962022</v>
      </c>
      <c r="E218" s="39">
        <v>20227100032042</v>
      </c>
      <c r="F218" s="40">
        <v>44615</v>
      </c>
      <c r="G218" s="41">
        <f>IFERROR(WORKDAY(F218,H218,FESTIVOS!$A$2:$V$146),"")</f>
        <v>44644</v>
      </c>
      <c r="H218" s="67">
        <v>20</v>
      </c>
      <c r="I218" s="50" t="s">
        <v>112</v>
      </c>
      <c r="J218" s="49" t="s">
        <v>483</v>
      </c>
      <c r="K218" s="77" t="str">
        <f>IFERROR(VLOOKUP('Febrero 2022'!B218,Dependencias!$A$2:$V$27,2,FALSE),"")</f>
        <v>Subdirección de Gestión Cultural y Artística</v>
      </c>
      <c r="L218" s="52">
        <v>44617</v>
      </c>
      <c r="M218" s="100">
        <f>IF(L218="","No hay fecha de respuesta!",NETWORKDAYS(F218,L218,FESTIVOS!$A$2:$A$146))</f>
        <v>3</v>
      </c>
      <c r="N218" s="44" t="s">
        <v>484</v>
      </c>
    </row>
    <row r="219" spans="1:14" ht="15.75" customHeight="1" x14ac:dyDescent="0.25">
      <c r="A219" s="37" t="s">
        <v>74</v>
      </c>
      <c r="B219" s="49">
        <v>310</v>
      </c>
      <c r="C219" s="49" t="s">
        <v>82</v>
      </c>
      <c r="D219" s="49">
        <v>702092022</v>
      </c>
      <c r="E219" s="39">
        <v>20227100032012</v>
      </c>
      <c r="F219" s="40">
        <v>44615</v>
      </c>
      <c r="G219" s="41">
        <f>IFERROR(WORKDAY(F219,H219,FESTIVOS!$A$2:$V$146),"")</f>
        <v>44644</v>
      </c>
      <c r="H219" s="67">
        <v>20</v>
      </c>
      <c r="I219" s="50" t="s">
        <v>112</v>
      </c>
      <c r="J219" s="49" t="s">
        <v>485</v>
      </c>
      <c r="K219" s="77" t="str">
        <f>IFERROR(VLOOKUP('Febrero 2022'!B219,Dependencias!$A$2:$V$27,2,FALSE),"")</f>
        <v>Subdirección de Gestión Cultural y Artística</v>
      </c>
      <c r="L219" s="52">
        <v>44617</v>
      </c>
      <c r="M219" s="100">
        <f>IF(L219="","No hay fecha de respuesta!",NETWORKDAYS(F219,L219,FESTIVOS!$A$2:$A$146))</f>
        <v>3</v>
      </c>
      <c r="N219" s="44" t="s">
        <v>486</v>
      </c>
    </row>
    <row r="220" spans="1:14" ht="15.75" customHeight="1" x14ac:dyDescent="0.25">
      <c r="A220" s="37" t="s">
        <v>74</v>
      </c>
      <c r="B220" s="49">
        <v>310</v>
      </c>
      <c r="C220" s="49" t="s">
        <v>82</v>
      </c>
      <c r="D220" s="49">
        <v>702242022</v>
      </c>
      <c r="E220" s="39">
        <v>20227100031962</v>
      </c>
      <c r="F220" s="40">
        <v>44615</v>
      </c>
      <c r="G220" s="41">
        <f>IFERROR(WORKDAY(F220,H220,FESTIVOS!$A$2:$V$146),"")</f>
        <v>44644</v>
      </c>
      <c r="H220" s="67">
        <v>20</v>
      </c>
      <c r="I220" s="50" t="s">
        <v>112</v>
      </c>
      <c r="J220" s="49" t="s">
        <v>487</v>
      </c>
      <c r="K220" s="77" t="str">
        <f>IFERROR(VLOOKUP('Febrero 2022'!B220,Dependencias!$A$2:$V$27,2,FALSE),"")</f>
        <v>Subdirección de Gestión Cultural y Artística</v>
      </c>
      <c r="L220" s="52">
        <v>44616</v>
      </c>
      <c r="M220" s="100">
        <f>IF(L220="","No hay fecha de respuesta!",NETWORKDAYS(F220,L220,FESTIVOS!$A$2:$A$146))</f>
        <v>2</v>
      </c>
      <c r="N220" s="44" t="s">
        <v>488</v>
      </c>
    </row>
    <row r="221" spans="1:14" ht="15.75" customHeight="1" x14ac:dyDescent="0.25">
      <c r="A221" s="37" t="s">
        <v>72</v>
      </c>
      <c r="B221" s="49">
        <v>140</v>
      </c>
      <c r="C221" s="49" t="s">
        <v>82</v>
      </c>
      <c r="D221" s="49">
        <v>702402022</v>
      </c>
      <c r="E221" s="39">
        <v>20227100031942</v>
      </c>
      <c r="F221" s="40">
        <v>44615</v>
      </c>
      <c r="G221" s="41">
        <f>IFERROR(WORKDAY(F221,H221,FESTIVOS!$A$2:$V$146),"")</f>
        <v>44658</v>
      </c>
      <c r="H221" s="67">
        <v>30</v>
      </c>
      <c r="I221" s="50" t="s">
        <v>107</v>
      </c>
      <c r="J221" s="49" t="s">
        <v>489</v>
      </c>
      <c r="K221" s="77" t="str">
        <f>IFERROR(VLOOKUP('Febrero 2022'!B221,Dependencias!$A$2:$V$27,2,FALSE),"")</f>
        <v>Oficina de Control Interno</v>
      </c>
      <c r="L221" s="52"/>
      <c r="M221" s="100" t="str">
        <f>IF(L221="","No hay fecha de respuesta!",NETWORKDAYS(F221,L221,FESTIVOS!$A$2:$A$146))</f>
        <v>No hay fecha de respuesta!</v>
      </c>
      <c r="N221" s="68"/>
    </row>
    <row r="222" spans="1:14" ht="15.75" customHeight="1" x14ac:dyDescent="0.25">
      <c r="A222" s="37" t="s">
        <v>61</v>
      </c>
      <c r="B222" s="49">
        <v>700</v>
      </c>
      <c r="C222" s="49" t="s">
        <v>82</v>
      </c>
      <c r="D222" s="49">
        <v>702652022</v>
      </c>
      <c r="E222" s="39">
        <v>20227100031382</v>
      </c>
      <c r="F222" s="40">
        <v>44615</v>
      </c>
      <c r="G222" s="41">
        <f>IFERROR(WORKDAY(F222,H222,FESTIVOS!$A$2:$V$146),"")</f>
        <v>44622</v>
      </c>
      <c r="H222" s="67">
        <v>5</v>
      </c>
      <c r="I222" s="50" t="s">
        <v>101</v>
      </c>
      <c r="J222" s="49" t="s">
        <v>490</v>
      </c>
      <c r="K222" s="77" t="str">
        <f>IFERROR(VLOOKUP('Febrero 2022'!B222,Dependencias!$A$2:$V$27,2,FALSE),"")</f>
        <v>Direccion de Gestion Corporativa</v>
      </c>
      <c r="L222" s="52">
        <v>44616</v>
      </c>
      <c r="M222" s="100">
        <f>IF(L222="","No hay fecha de respuesta!",NETWORKDAYS(F222,L222,FESTIVOS!$A$2:$A$146))</f>
        <v>2</v>
      </c>
      <c r="N222" s="44" t="s">
        <v>277</v>
      </c>
    </row>
    <row r="223" spans="1:14" ht="15.75" customHeight="1" x14ac:dyDescent="0.25">
      <c r="A223" s="37" t="s">
        <v>74</v>
      </c>
      <c r="B223" s="49">
        <v>700</v>
      </c>
      <c r="C223" s="49" t="s">
        <v>82</v>
      </c>
      <c r="D223" s="49">
        <v>725362022</v>
      </c>
      <c r="E223" s="39">
        <v>20227100031352</v>
      </c>
      <c r="F223" s="40">
        <v>44614</v>
      </c>
      <c r="G223" s="41">
        <f>IFERROR(WORKDAY(F223,H223,FESTIVOS!$A$2:$V$146),"")</f>
        <v>44621</v>
      </c>
      <c r="H223" s="67">
        <v>5</v>
      </c>
      <c r="I223" s="50" t="s">
        <v>101</v>
      </c>
      <c r="J223" s="49" t="s">
        <v>491</v>
      </c>
      <c r="K223" s="77" t="str">
        <f>IFERROR(VLOOKUP('Febrero 2022'!B223,Dependencias!$A$2:$V$27,2,FALSE),"")</f>
        <v>Direccion de Gestion Corporativa</v>
      </c>
      <c r="L223" s="52">
        <v>44621</v>
      </c>
      <c r="M223" s="100">
        <f>IF(L223="","No hay fecha de respuesta!",NETWORKDAYS(F223,L223,FESTIVOS!$A$2:$A$146))</f>
        <v>6</v>
      </c>
      <c r="N223" s="44" t="s">
        <v>492</v>
      </c>
    </row>
    <row r="224" spans="1:14" ht="15.75" customHeight="1" x14ac:dyDescent="0.25">
      <c r="A224" s="37" t="s">
        <v>61</v>
      </c>
      <c r="B224" s="49">
        <v>700</v>
      </c>
      <c r="C224" s="49" t="s">
        <v>82</v>
      </c>
      <c r="D224" s="49">
        <v>704262022</v>
      </c>
      <c r="E224" s="39">
        <v>20227100031242</v>
      </c>
      <c r="F224" s="40">
        <v>44615</v>
      </c>
      <c r="G224" s="41">
        <f>IFERROR(WORKDAY(F224,H224,FESTIVOS!$A$2:$V$146),"")</f>
        <v>44622</v>
      </c>
      <c r="H224" s="67">
        <v>5</v>
      </c>
      <c r="I224" s="50" t="s">
        <v>101</v>
      </c>
      <c r="J224" s="49" t="s">
        <v>493</v>
      </c>
      <c r="K224" s="77" t="str">
        <f>IFERROR(VLOOKUP('Febrero 2022'!B224,Dependencias!$A$2:$V$27,2,FALSE),"")</f>
        <v>Direccion de Gestion Corporativa</v>
      </c>
      <c r="L224" s="52">
        <v>44616</v>
      </c>
      <c r="M224" s="100">
        <f>IF(L224="","No hay fecha de respuesta!",NETWORKDAYS(F224,L224,FESTIVOS!$A$2:$A$146))</f>
        <v>2</v>
      </c>
      <c r="N224" s="44" t="s">
        <v>277</v>
      </c>
    </row>
    <row r="225" spans="1:14" ht="15.75" customHeight="1" x14ac:dyDescent="0.25">
      <c r="A225" s="37" t="s">
        <v>74</v>
      </c>
      <c r="B225" s="49">
        <v>330</v>
      </c>
      <c r="C225" s="49" t="s">
        <v>82</v>
      </c>
      <c r="D225" s="49">
        <v>705902022</v>
      </c>
      <c r="E225" s="39">
        <v>20227100031222</v>
      </c>
      <c r="F225" s="40">
        <v>44614</v>
      </c>
      <c r="G225" s="41">
        <f>IFERROR(WORKDAY(F225,H225,FESTIVOS!$A$2:$V$146),"")</f>
        <v>44643</v>
      </c>
      <c r="H225" s="67">
        <v>20</v>
      </c>
      <c r="I225" s="50" t="s">
        <v>98</v>
      </c>
      <c r="J225" s="49" t="s">
        <v>494</v>
      </c>
      <c r="K225" s="77" t="str">
        <f>IFERROR(VLOOKUP('Febrero 2022'!B225,Dependencias!$A$2:$V$27,2,FALSE),"")</f>
        <v>Subdirección de Infraestructura y patrimonio cultural</v>
      </c>
      <c r="L225" s="52">
        <v>44621</v>
      </c>
      <c r="M225" s="100">
        <f>IF(L225="","No hay fecha de respuesta!",NETWORKDAYS(F225,L225,FESTIVOS!$A$2:$A$146))</f>
        <v>6</v>
      </c>
      <c r="N225" s="44" t="s">
        <v>495</v>
      </c>
    </row>
    <row r="226" spans="1:14" ht="15.75" customHeight="1" x14ac:dyDescent="0.25">
      <c r="A226" s="37" t="s">
        <v>74</v>
      </c>
      <c r="B226" s="49">
        <v>310</v>
      </c>
      <c r="C226" s="49" t="s">
        <v>82</v>
      </c>
      <c r="D226" s="49">
        <v>706922022</v>
      </c>
      <c r="E226" s="39">
        <v>20227100031202</v>
      </c>
      <c r="F226" s="40">
        <v>44614</v>
      </c>
      <c r="G226" s="41">
        <f>IFERROR(WORKDAY(F226,H226,FESTIVOS!$A$2:$V$146),"")</f>
        <v>44643</v>
      </c>
      <c r="H226" s="67">
        <v>20</v>
      </c>
      <c r="I226" s="50" t="s">
        <v>112</v>
      </c>
      <c r="J226" s="49" t="s">
        <v>496</v>
      </c>
      <c r="K226" s="77" t="str">
        <f>IFERROR(VLOOKUP('Febrero 2022'!B226,Dependencias!$A$2:$V$27,2,FALSE),"")</f>
        <v>Subdirección de Gestión Cultural y Artística</v>
      </c>
      <c r="L226" s="52">
        <v>44630</v>
      </c>
      <c r="M226" s="100">
        <f>IF(L226="","No hay fecha de respuesta!",NETWORKDAYS(F226,L226,FESTIVOS!$A$2:$A$146))</f>
        <v>13</v>
      </c>
      <c r="N226" s="44" t="s">
        <v>497</v>
      </c>
    </row>
    <row r="227" spans="1:14" ht="15.75" customHeight="1" x14ac:dyDescent="0.25">
      <c r="A227" s="37" t="s">
        <v>61</v>
      </c>
      <c r="B227" s="49">
        <v>310</v>
      </c>
      <c r="C227" s="49" t="s">
        <v>82</v>
      </c>
      <c r="D227" s="49">
        <v>707302022</v>
      </c>
      <c r="E227" s="39">
        <v>20227100031052</v>
      </c>
      <c r="F227" s="40">
        <v>44613</v>
      </c>
      <c r="G227" s="41">
        <f>IFERROR(WORKDAY(F227,H227,FESTIVOS!$A$2:$V$146),"")</f>
        <v>44656</v>
      </c>
      <c r="H227" s="67">
        <v>30</v>
      </c>
      <c r="I227" s="79" t="s">
        <v>96</v>
      </c>
      <c r="J227" s="26" t="s">
        <v>498</v>
      </c>
      <c r="K227" s="77" t="str">
        <f>IFERROR(VLOOKUP('Febrero 2022'!B227,Dependencias!$A$2:$V$27,2,FALSE),"")</f>
        <v>Subdirección de Gestión Cultural y Artística</v>
      </c>
      <c r="L227" s="52"/>
      <c r="M227" s="100" t="str">
        <f>IF(L227="","No hay fecha de respuesta!",NETWORKDAYS(F227,L227,FESTIVOS!$A$2:$A$146))</f>
        <v>No hay fecha de respuesta!</v>
      </c>
      <c r="N227" s="68"/>
    </row>
    <row r="228" spans="1:14" ht="15.75" customHeight="1" x14ac:dyDescent="0.25">
      <c r="A228" s="37" t="s">
        <v>74</v>
      </c>
      <c r="B228" s="49">
        <v>310</v>
      </c>
      <c r="C228" s="49" t="s">
        <v>82</v>
      </c>
      <c r="D228" s="49">
        <v>709112022</v>
      </c>
      <c r="E228" s="39">
        <v>20227100031032</v>
      </c>
      <c r="F228" s="40">
        <v>44613</v>
      </c>
      <c r="G228" s="41">
        <f>IFERROR(WORKDAY(F228,H228,FESTIVOS!$A$2:$V$146),"")</f>
        <v>44642</v>
      </c>
      <c r="H228" s="67">
        <v>20</v>
      </c>
      <c r="I228" s="80" t="s">
        <v>96</v>
      </c>
      <c r="J228" s="81" t="s">
        <v>499</v>
      </c>
      <c r="K228" s="77" t="str">
        <f>IFERROR(VLOOKUP('Febrero 2022'!B228,Dependencias!$A$2:$V$27,2,FALSE),"")</f>
        <v>Subdirección de Gestión Cultural y Artística</v>
      </c>
      <c r="L228" s="52">
        <v>44628</v>
      </c>
      <c r="M228" s="100">
        <f>IF(L228="","No hay fecha de respuesta!",NETWORKDAYS(F228,L228,FESTIVOS!$A$2:$A$146))</f>
        <v>12</v>
      </c>
      <c r="N228" s="44" t="s">
        <v>500</v>
      </c>
    </row>
    <row r="229" spans="1:14" ht="15.75" customHeight="1" x14ac:dyDescent="0.25">
      <c r="A229" s="64" t="s">
        <v>74</v>
      </c>
      <c r="B229" s="49">
        <v>220</v>
      </c>
      <c r="C229" s="49" t="s">
        <v>82</v>
      </c>
      <c r="D229" s="49">
        <v>649992022</v>
      </c>
      <c r="E229" s="39">
        <v>20227100031132</v>
      </c>
      <c r="F229" s="40">
        <v>44613</v>
      </c>
      <c r="G229" s="41">
        <f>IFERROR(WORKDAY(F229,H229,FESTIVOS!$A$2:$V$146),"")</f>
        <v>44642</v>
      </c>
      <c r="H229" s="67">
        <v>20</v>
      </c>
      <c r="I229" s="82" t="s">
        <v>112</v>
      </c>
      <c r="J229" s="49" t="s">
        <v>501</v>
      </c>
      <c r="K229" s="77" t="str">
        <f>IFERROR(VLOOKUP('Febrero 2022'!B229,Dependencias!$A$2:$V$27,2,FALSE),"")</f>
        <v>Dirección de Fomento</v>
      </c>
      <c r="L229" s="52">
        <v>44614</v>
      </c>
      <c r="M229" s="100">
        <f>IF(L229="","No hay fecha de respuesta!",NETWORKDAYS(F229,L229,FESTIVOS!$A$2:$A$146))</f>
        <v>2</v>
      </c>
      <c r="N229" s="44" t="s">
        <v>450</v>
      </c>
    </row>
    <row r="230" spans="1:14" ht="15.75" customHeight="1" x14ac:dyDescent="0.25">
      <c r="A230" s="64" t="s">
        <v>74</v>
      </c>
      <c r="B230" s="49">
        <v>240</v>
      </c>
      <c r="C230" s="49" t="s">
        <v>82</v>
      </c>
      <c r="D230" s="49">
        <v>673642022</v>
      </c>
      <c r="E230" s="39">
        <v>20227100031822</v>
      </c>
      <c r="F230" s="40">
        <v>44615</v>
      </c>
      <c r="G230" s="41">
        <f>IFERROR(WORKDAY(F230,H230,FESTIVOS!$A$2:$V$146),"")</f>
        <v>44644</v>
      </c>
      <c r="H230" s="67">
        <v>20</v>
      </c>
      <c r="I230" s="50" t="s">
        <v>90</v>
      </c>
      <c r="J230" s="49" t="s">
        <v>502</v>
      </c>
      <c r="K230" s="77" t="str">
        <f>IFERROR(VLOOKUP('Febrero 2022'!B230,Dependencias!$A$2:$V$27,2,FALSE),"")</f>
        <v>Dirección de Economia, Estudios y Politica</v>
      </c>
      <c r="L230" s="52">
        <v>44637</v>
      </c>
      <c r="M230" s="100">
        <f>IF(L230="","No hay fecha de respuesta!",NETWORKDAYS(F230,L230,FESTIVOS!$A$2:$A$146))</f>
        <v>17</v>
      </c>
      <c r="N230" s="44" t="s">
        <v>503</v>
      </c>
    </row>
    <row r="231" spans="1:14" ht="15.75" customHeight="1" x14ac:dyDescent="0.25">
      <c r="A231" s="64" t="s">
        <v>74</v>
      </c>
      <c r="B231" s="49">
        <v>700</v>
      </c>
      <c r="C231" s="49" t="s">
        <v>82</v>
      </c>
      <c r="D231" s="49">
        <v>675772022</v>
      </c>
      <c r="E231" s="39">
        <v>20227100031542</v>
      </c>
      <c r="F231" s="40">
        <v>44614</v>
      </c>
      <c r="G231" s="41">
        <f>IFERROR(WORKDAY(F231,H231,FESTIVOS!$A$2:$V$146),"")</f>
        <v>44643</v>
      </c>
      <c r="H231" s="67">
        <v>20</v>
      </c>
      <c r="I231" s="50" t="s">
        <v>112</v>
      </c>
      <c r="J231" s="49" t="s">
        <v>504</v>
      </c>
      <c r="K231" s="77" t="str">
        <f>IFERROR(VLOOKUP('Febrero 2022'!B231,Dependencias!$A$2:$V$27,2,FALSE),"")</f>
        <v>Direccion de Gestion Corporativa</v>
      </c>
      <c r="L231" s="52">
        <v>44616</v>
      </c>
      <c r="M231" s="100">
        <f>IF(L231="","No hay fecha de respuesta!",NETWORKDAYS(F231,L231,FESTIVOS!$A$2:$A$146))</f>
        <v>3</v>
      </c>
      <c r="N231" s="68"/>
    </row>
    <row r="232" spans="1:14" ht="15.75" customHeight="1" x14ac:dyDescent="0.25">
      <c r="A232" s="64" t="s">
        <v>74</v>
      </c>
      <c r="B232" s="49">
        <v>310</v>
      </c>
      <c r="C232" s="49" t="s">
        <v>82</v>
      </c>
      <c r="D232" s="70">
        <v>675712022</v>
      </c>
      <c r="E232" s="39">
        <v>20227100031442</v>
      </c>
      <c r="F232" s="40">
        <v>44615</v>
      </c>
      <c r="G232" s="41">
        <f>IFERROR(WORKDAY(F232,H232,FESTIVOS!$A$2:$V$146),"")</f>
        <v>44644</v>
      </c>
      <c r="H232" s="67">
        <v>20</v>
      </c>
      <c r="I232" s="50" t="s">
        <v>112</v>
      </c>
      <c r="J232" s="49" t="s">
        <v>455</v>
      </c>
      <c r="K232" s="77" t="str">
        <f>IFERROR(VLOOKUP('Febrero 2022'!B232,Dependencias!$A$2:$V$27,2,FALSE),"")</f>
        <v>Subdirección de Gestión Cultural y Artística</v>
      </c>
      <c r="L232" s="52">
        <v>44635</v>
      </c>
      <c r="M232" s="100">
        <f>IF(L232="","No hay fecha de respuesta!",NETWORKDAYS(F232,L232,FESTIVOS!$A$2:$A$146))</f>
        <v>15</v>
      </c>
      <c r="N232" s="44" t="s">
        <v>505</v>
      </c>
    </row>
    <row r="233" spans="1:14" ht="15.75" customHeight="1" x14ac:dyDescent="0.25">
      <c r="A233" s="64" t="s">
        <v>74</v>
      </c>
      <c r="B233" s="49">
        <v>330</v>
      </c>
      <c r="C233" s="49" t="s">
        <v>82</v>
      </c>
      <c r="D233" s="70">
        <v>675822022</v>
      </c>
      <c r="E233" s="39">
        <v>20227100031852</v>
      </c>
      <c r="F233" s="40">
        <v>44615</v>
      </c>
      <c r="G233" s="41">
        <f>IFERROR(WORKDAY(F233,H233,FESTIVOS!$A$2:$V$146),"")</f>
        <v>44644</v>
      </c>
      <c r="H233" s="67">
        <v>20</v>
      </c>
      <c r="I233" s="50" t="s">
        <v>98</v>
      </c>
      <c r="J233" s="49" t="s">
        <v>506</v>
      </c>
      <c r="K233" s="77" t="str">
        <f>IFERROR(VLOOKUP('Febrero 2022'!B233,Dependencias!$A$2:$V$27,2,FALSE),"")</f>
        <v>Subdirección de Infraestructura y patrimonio cultural</v>
      </c>
      <c r="L233" s="52">
        <v>44624</v>
      </c>
      <c r="M233" s="100">
        <f>IF(L233="","No hay fecha de respuesta!",NETWORKDAYS(F233,L233,FESTIVOS!$A$2:$A$146))</f>
        <v>8</v>
      </c>
      <c r="N233" s="44" t="s">
        <v>507</v>
      </c>
    </row>
    <row r="234" spans="1:14" ht="15.75" customHeight="1" x14ac:dyDescent="0.25">
      <c r="A234" s="64" t="s">
        <v>74</v>
      </c>
      <c r="B234" s="49">
        <v>800</v>
      </c>
      <c r="C234" s="49" t="s">
        <v>80</v>
      </c>
      <c r="D234" s="70">
        <v>675632022</v>
      </c>
      <c r="E234" s="39">
        <v>20227100033092</v>
      </c>
      <c r="F234" s="40">
        <v>44615</v>
      </c>
      <c r="G234" s="41">
        <f>IFERROR(WORKDAY(F234,H234,FESTIVOS!$A$2:$V$146),"")</f>
        <v>44622</v>
      </c>
      <c r="H234" s="67">
        <v>5</v>
      </c>
      <c r="I234" s="50" t="s">
        <v>101</v>
      </c>
      <c r="J234" s="49" t="s">
        <v>508</v>
      </c>
      <c r="K234" s="77" t="str">
        <f>IFERROR(VLOOKUP('Febrero 2022'!B234,Dependencias!$A$2:$V$27,2,FALSE),"")</f>
        <v>Dirección de Lectura y Bibliotecas</v>
      </c>
      <c r="L234" s="52">
        <v>44622</v>
      </c>
      <c r="M234" s="100">
        <f>IF(L234="","No hay fecha de respuesta!",NETWORKDAYS(F234,L234,FESTIVOS!$A$2:$A$146))</f>
        <v>6</v>
      </c>
      <c r="N234" s="44" t="s">
        <v>509</v>
      </c>
    </row>
    <row r="235" spans="1:14" ht="15.75" customHeight="1" x14ac:dyDescent="0.25">
      <c r="A235" s="64" t="s">
        <v>74</v>
      </c>
      <c r="B235" s="49">
        <v>310</v>
      </c>
      <c r="C235" s="49" t="s">
        <v>82</v>
      </c>
      <c r="D235" s="70">
        <v>682912022</v>
      </c>
      <c r="E235" s="39">
        <v>20227100032172</v>
      </c>
      <c r="F235" s="40">
        <v>44615</v>
      </c>
      <c r="G235" s="41">
        <f>IFERROR(WORKDAY(F235,H235,FESTIVOS!$A$2:$V$146),"")</f>
        <v>44644</v>
      </c>
      <c r="H235" s="67">
        <v>20</v>
      </c>
      <c r="I235" s="50" t="s">
        <v>112</v>
      </c>
      <c r="J235" s="49" t="s">
        <v>510</v>
      </c>
      <c r="K235" s="77" t="str">
        <f>IFERROR(VLOOKUP('Febrero 2022'!B235,Dependencias!$A$2:$V$27,2,FALSE),"")</f>
        <v>Subdirección de Gestión Cultural y Artística</v>
      </c>
      <c r="L235" s="52">
        <v>44620</v>
      </c>
      <c r="M235" s="100">
        <f>IF(L235="","No hay fecha de respuesta!",NETWORKDAYS(F235,L235,FESTIVOS!$A$2:$A$146))</f>
        <v>4</v>
      </c>
      <c r="N235" s="44" t="s">
        <v>511</v>
      </c>
    </row>
    <row r="236" spans="1:14" ht="15.75" customHeight="1" x14ac:dyDescent="0.25">
      <c r="A236" s="64" t="s">
        <v>61</v>
      </c>
      <c r="B236" s="49">
        <v>220</v>
      </c>
      <c r="C236" s="49" t="s">
        <v>80</v>
      </c>
      <c r="D236" s="70">
        <v>679142022</v>
      </c>
      <c r="E236" s="39">
        <v>20227100033112</v>
      </c>
      <c r="F236" s="40">
        <v>44615</v>
      </c>
      <c r="G236" s="41">
        <f>IFERROR(WORKDAY(F236,H236,FESTIVOS!$A$2:$V$146),"")</f>
        <v>44658</v>
      </c>
      <c r="H236" s="67">
        <v>30</v>
      </c>
      <c r="I236" s="50" t="s">
        <v>93</v>
      </c>
      <c r="J236" s="49" t="s">
        <v>206</v>
      </c>
      <c r="K236" s="77" t="str">
        <f>IFERROR(VLOOKUP('Febrero 2022'!B236,Dependencias!$A$2:$V$27,2,FALSE),"")</f>
        <v>Dirección de Fomento</v>
      </c>
      <c r="L236" s="52"/>
      <c r="M236" s="100" t="str">
        <f>IF(L236="","No hay fecha de respuesta!",NETWORKDAYS(F236,L236,FESTIVOS!$A$2:$A$146))</f>
        <v>No hay fecha de respuesta!</v>
      </c>
      <c r="N236" s="68"/>
    </row>
    <row r="237" spans="1:14" ht="15.75" customHeight="1" x14ac:dyDescent="0.25">
      <c r="A237" s="64" t="s">
        <v>61</v>
      </c>
      <c r="B237" s="49">
        <v>800</v>
      </c>
      <c r="C237" s="49" t="s">
        <v>80</v>
      </c>
      <c r="D237" s="70">
        <v>651362022</v>
      </c>
      <c r="E237" s="39">
        <v>20227100033372</v>
      </c>
      <c r="F237" s="40">
        <v>44616</v>
      </c>
      <c r="G237" s="41">
        <f>IFERROR(WORKDAY(F237,H237,FESTIVOS!$A$2:$V$146),"")</f>
        <v>44659</v>
      </c>
      <c r="H237" s="67">
        <v>30</v>
      </c>
      <c r="I237" s="50" t="s">
        <v>104</v>
      </c>
      <c r="J237" s="49" t="s">
        <v>512</v>
      </c>
      <c r="K237" s="77" t="str">
        <f>IFERROR(VLOOKUP('Febrero 2022'!B237,Dependencias!$A$2:$V$27,2,FALSE),"")</f>
        <v>Dirección de Lectura y Bibliotecas</v>
      </c>
      <c r="L237" s="52"/>
      <c r="M237" s="100" t="str">
        <f>IF(L237="","No hay fecha de respuesta!",NETWORKDAYS(F237,L237,FESTIVOS!$A$2:$A$146))</f>
        <v>No hay fecha de respuesta!</v>
      </c>
      <c r="N237" s="68"/>
    </row>
    <row r="238" spans="1:14" ht="15.75" customHeight="1" x14ac:dyDescent="0.25">
      <c r="A238" s="64" t="s">
        <v>74</v>
      </c>
      <c r="B238" s="49">
        <v>800</v>
      </c>
      <c r="C238" s="49" t="s">
        <v>80</v>
      </c>
      <c r="D238" s="70">
        <v>696402022</v>
      </c>
      <c r="E238" s="39">
        <v>20227100033382</v>
      </c>
      <c r="F238" s="40">
        <v>44616</v>
      </c>
      <c r="G238" s="41">
        <f>IFERROR(WORKDAY(F238,H238,FESTIVOS!$A$2:$V$146),"")</f>
        <v>44623</v>
      </c>
      <c r="H238" s="67">
        <v>5</v>
      </c>
      <c r="I238" s="50" t="s">
        <v>101</v>
      </c>
      <c r="J238" s="49" t="s">
        <v>508</v>
      </c>
      <c r="K238" s="77" t="str">
        <f>IFERROR(VLOOKUP('Febrero 2022'!B238,Dependencias!$A$2:$V$27,2,FALSE),"")</f>
        <v>Dirección de Lectura y Bibliotecas</v>
      </c>
      <c r="L238" s="52">
        <v>44622</v>
      </c>
      <c r="M238" s="100">
        <f>IF(L238="","No hay fecha de respuesta!",NETWORKDAYS(F238,L238,FESTIVOS!$A$2:$A$146))</f>
        <v>5</v>
      </c>
      <c r="N238" s="44" t="s">
        <v>513</v>
      </c>
    </row>
    <row r="239" spans="1:14" ht="15.75" customHeight="1" x14ac:dyDescent="0.25">
      <c r="A239" s="64" t="s">
        <v>74</v>
      </c>
      <c r="B239" s="49">
        <v>800</v>
      </c>
      <c r="C239" s="49" t="s">
        <v>80</v>
      </c>
      <c r="D239" s="70">
        <v>707512022</v>
      </c>
      <c r="E239" s="39">
        <v>20227100033392</v>
      </c>
      <c r="F239" s="40">
        <v>44616</v>
      </c>
      <c r="G239" s="41">
        <f>IFERROR(WORKDAY(F239,H239,FESTIVOS!$A$2:$V$146),"")</f>
        <v>44623</v>
      </c>
      <c r="H239" s="67">
        <v>5</v>
      </c>
      <c r="I239" s="50" t="s">
        <v>101</v>
      </c>
      <c r="J239" s="49" t="s">
        <v>514</v>
      </c>
      <c r="K239" s="77" t="str">
        <f>IFERROR(VLOOKUP('Febrero 2022'!B239,Dependencias!$A$2:$V$27,2,FALSE),"")</f>
        <v>Dirección de Lectura y Bibliotecas</v>
      </c>
      <c r="L239" s="52">
        <v>44623</v>
      </c>
      <c r="M239" s="100">
        <f>IF(L239="","No hay fecha de respuesta!",NETWORKDAYS(F239,L239,FESTIVOS!$A$2:$A$146))</f>
        <v>6</v>
      </c>
      <c r="N239" s="44" t="s">
        <v>515</v>
      </c>
    </row>
    <row r="240" spans="1:14" ht="15.75" customHeight="1" x14ac:dyDescent="0.25">
      <c r="A240" s="64" t="s">
        <v>74</v>
      </c>
      <c r="B240" s="49">
        <v>700</v>
      </c>
      <c r="C240" s="49" t="s">
        <v>80</v>
      </c>
      <c r="D240" s="70">
        <v>707822022</v>
      </c>
      <c r="E240" s="39">
        <v>20227100033442</v>
      </c>
      <c r="F240" s="40">
        <v>44616</v>
      </c>
      <c r="G240" s="41">
        <f>IFERROR(WORKDAY(F240,H240,FESTIVOS!$A$2:$V$146),"")</f>
        <v>44645</v>
      </c>
      <c r="H240" s="67">
        <v>20</v>
      </c>
      <c r="I240" s="50" t="s">
        <v>104</v>
      </c>
      <c r="J240" s="49" t="s">
        <v>516</v>
      </c>
      <c r="K240" s="77" t="str">
        <f>IFERROR(VLOOKUP('Febrero 2022'!B240,Dependencias!$A$2:$V$27,2,FALSE),"")</f>
        <v>Direccion de Gestion Corporativa</v>
      </c>
      <c r="L240" s="52">
        <v>44617</v>
      </c>
      <c r="M240" s="100">
        <f>IF(L240="","No hay fecha de respuesta!",NETWORKDAYS(F240,L240,FESTIVOS!$A$2:$A$146))</f>
        <v>2</v>
      </c>
      <c r="N240" s="44" t="s">
        <v>517</v>
      </c>
    </row>
    <row r="241" spans="1:14" ht="15.75" customHeight="1" x14ac:dyDescent="0.25">
      <c r="A241" s="37" t="s">
        <v>61</v>
      </c>
      <c r="B241" s="49">
        <v>330</v>
      </c>
      <c r="C241" s="49" t="s">
        <v>82</v>
      </c>
      <c r="D241" s="70">
        <v>716002022</v>
      </c>
      <c r="E241" s="39">
        <v>20227100032852</v>
      </c>
      <c r="F241" s="40">
        <v>44616</v>
      </c>
      <c r="G241" s="41">
        <f>IFERROR(WORKDAY(F241,H241,FESTIVOS!$A$2:$V$146),"")</f>
        <v>44659</v>
      </c>
      <c r="H241" s="67">
        <v>30</v>
      </c>
      <c r="I241" s="50" t="s">
        <v>98</v>
      </c>
      <c r="J241" s="49" t="s">
        <v>518</v>
      </c>
      <c r="K241" s="77" t="str">
        <f>IFERROR(VLOOKUP('Febrero 2022'!B241,Dependencias!$A$2:$V$27,2,FALSE),"")</f>
        <v>Subdirección de Infraestructura y patrimonio cultural</v>
      </c>
      <c r="L241" s="52"/>
      <c r="M241" s="100" t="str">
        <f>IF(L241="","No hay fecha de respuesta!",NETWORKDAYS(F241,L241,FESTIVOS!$A$2:$A$146))</f>
        <v>No hay fecha de respuesta!</v>
      </c>
      <c r="N241" s="68"/>
    </row>
    <row r="242" spans="1:14" ht="15.75" customHeight="1" x14ac:dyDescent="0.25">
      <c r="A242" s="37" t="s">
        <v>74</v>
      </c>
      <c r="B242" s="49">
        <v>310</v>
      </c>
      <c r="C242" s="49" t="s">
        <v>82</v>
      </c>
      <c r="D242" s="49">
        <v>716162022</v>
      </c>
      <c r="E242" s="39">
        <v>20227100031002</v>
      </c>
      <c r="F242" s="40">
        <v>44613</v>
      </c>
      <c r="G242" s="41">
        <f>IFERROR(WORKDAY(F242,H242,FESTIVOS!$A$2:$V$146),"")</f>
        <v>44642</v>
      </c>
      <c r="H242" s="67">
        <v>20</v>
      </c>
      <c r="I242" s="50" t="s">
        <v>112</v>
      </c>
      <c r="J242" s="49" t="s">
        <v>519</v>
      </c>
      <c r="K242" s="77" t="str">
        <f>IFERROR(VLOOKUP('Febrero 2022'!B242,Dependencias!$A$2:$V$27,2,FALSE),"")</f>
        <v>Subdirección de Gestión Cultural y Artística</v>
      </c>
      <c r="L242" s="52">
        <v>44631</v>
      </c>
      <c r="M242" s="100">
        <f>IF(L242="","No hay fecha de respuesta!",NETWORKDAYS(F242,L242,FESTIVOS!$A$2:$A$146))</f>
        <v>15</v>
      </c>
      <c r="N242" s="44" t="s">
        <v>520</v>
      </c>
    </row>
    <row r="243" spans="1:14" ht="15.75" customHeight="1" x14ac:dyDescent="0.25">
      <c r="A243" s="64" t="s">
        <v>61</v>
      </c>
      <c r="B243" s="49">
        <v>220</v>
      </c>
      <c r="C243" s="49" t="s">
        <v>80</v>
      </c>
      <c r="D243" s="38">
        <v>697842022</v>
      </c>
      <c r="E243" s="39">
        <v>20227100033512</v>
      </c>
      <c r="F243" s="40">
        <v>44617</v>
      </c>
      <c r="G243" s="41">
        <f>IFERROR(WORKDAY(F243,H243,FESTIVOS!$A$2:$V$146),"")</f>
        <v>44662</v>
      </c>
      <c r="H243" s="67">
        <v>30</v>
      </c>
      <c r="I243" s="50" t="s">
        <v>106</v>
      </c>
      <c r="J243" s="49" t="s">
        <v>521</v>
      </c>
      <c r="K243" s="77" t="str">
        <f>IFERROR(VLOOKUP('Febrero 2022'!B243,Dependencias!$A$2:$V$27,2,FALSE),"")</f>
        <v>Dirección de Fomento</v>
      </c>
      <c r="L243" s="52"/>
      <c r="M243" s="100" t="str">
        <f>IF(L243="","No hay fecha de respuesta!",NETWORKDAYS(F243,L243,FESTIVOS!$A$2:$A$146))</f>
        <v>No hay fecha de respuesta!</v>
      </c>
      <c r="N243" s="68"/>
    </row>
    <row r="244" spans="1:14" ht="15.75" customHeight="1" x14ac:dyDescent="0.25">
      <c r="A244" s="64" t="s">
        <v>74</v>
      </c>
      <c r="B244" s="49">
        <v>310</v>
      </c>
      <c r="C244" s="49" t="s">
        <v>82</v>
      </c>
      <c r="D244" s="49">
        <v>776592022</v>
      </c>
      <c r="E244" s="46">
        <v>20227100033152</v>
      </c>
      <c r="F244" s="40">
        <v>44617</v>
      </c>
      <c r="G244" s="41">
        <f>IFERROR(WORKDAY(F244,H244,FESTIVOS!$A$2:$V$146),"")</f>
        <v>44648</v>
      </c>
      <c r="H244" s="67">
        <v>20</v>
      </c>
      <c r="I244" s="50" t="s">
        <v>112</v>
      </c>
      <c r="J244" s="49" t="s">
        <v>522</v>
      </c>
      <c r="K244" s="77" t="str">
        <f>IFERROR(VLOOKUP('Febrero 2022'!B244,Dependencias!$A$2:$V$27,2,FALSE),"")</f>
        <v>Subdirección de Gestión Cultural y Artística</v>
      </c>
      <c r="L244" s="52">
        <v>44635</v>
      </c>
      <c r="M244" s="100">
        <f>IF(L244="","No hay fecha de respuesta!",NETWORKDAYS(F244,L244,FESTIVOS!$A$2:$A$146))</f>
        <v>13</v>
      </c>
      <c r="N244" s="44" t="s">
        <v>523</v>
      </c>
    </row>
    <row r="245" spans="1:14" ht="15.75" customHeight="1" x14ac:dyDescent="0.25">
      <c r="A245" s="64" t="s">
        <v>74</v>
      </c>
      <c r="B245" s="49">
        <v>310</v>
      </c>
      <c r="C245" s="49" t="s">
        <v>82</v>
      </c>
      <c r="D245" s="49">
        <v>719692022</v>
      </c>
      <c r="E245" s="39">
        <v>20227100033202</v>
      </c>
      <c r="F245" s="40">
        <v>44617</v>
      </c>
      <c r="G245" s="41">
        <f>IFERROR(WORKDAY(F245,H245,FESTIVOS!$A$2:$V$146),"")</f>
        <v>44648</v>
      </c>
      <c r="H245" s="67">
        <v>20</v>
      </c>
      <c r="I245" s="50" t="s">
        <v>112</v>
      </c>
      <c r="J245" s="49" t="s">
        <v>524</v>
      </c>
      <c r="K245" s="77" t="str">
        <f>IFERROR(VLOOKUP('Febrero 2022'!B245,Dependencias!$A$2:$V$27,2,FALSE),"")</f>
        <v>Subdirección de Gestión Cultural y Artística</v>
      </c>
      <c r="L245" s="52">
        <v>44635</v>
      </c>
      <c r="M245" s="100">
        <f>IF(L245="","No hay fecha de respuesta!",NETWORKDAYS(F245,L245,FESTIVOS!$A$2:$A$146))</f>
        <v>13</v>
      </c>
      <c r="N245" s="44" t="s">
        <v>525</v>
      </c>
    </row>
    <row r="246" spans="1:14" ht="15.75" customHeight="1" x14ac:dyDescent="0.25">
      <c r="A246" s="64" t="s">
        <v>74</v>
      </c>
      <c r="B246" s="49">
        <v>310</v>
      </c>
      <c r="C246" s="49" t="s">
        <v>82</v>
      </c>
      <c r="D246" s="49">
        <v>719682022</v>
      </c>
      <c r="E246" s="39">
        <v>20227100033202</v>
      </c>
      <c r="F246" s="40">
        <v>44617</v>
      </c>
      <c r="G246" s="41">
        <f>IFERROR(WORKDAY(F246,H246,FESTIVOS!$A$2:$V$146),"")</f>
        <v>44648</v>
      </c>
      <c r="H246" s="67">
        <v>20</v>
      </c>
      <c r="I246" s="50" t="s">
        <v>112</v>
      </c>
      <c r="J246" s="49" t="s">
        <v>524</v>
      </c>
      <c r="K246" s="77" t="str">
        <f>IFERROR(VLOOKUP('Febrero 2022'!B246,Dependencias!$A$2:$V$27,2,FALSE),"")</f>
        <v>Subdirección de Gestión Cultural y Artística</v>
      </c>
      <c r="L246" s="52">
        <v>44635</v>
      </c>
      <c r="M246" s="100">
        <f>IF(L246="","No hay fecha de respuesta!",NETWORKDAYS(F246,L246,FESTIVOS!$A$2:$A$146))</f>
        <v>13</v>
      </c>
      <c r="N246" s="44" t="s">
        <v>525</v>
      </c>
    </row>
    <row r="247" spans="1:14" ht="15.75" customHeight="1" x14ac:dyDescent="0.25">
      <c r="A247" s="37" t="s">
        <v>61</v>
      </c>
      <c r="B247" s="49">
        <v>700</v>
      </c>
      <c r="C247" s="49" t="s">
        <v>82</v>
      </c>
      <c r="D247" s="49">
        <v>724292022</v>
      </c>
      <c r="E247" s="39">
        <v>20227100033062</v>
      </c>
      <c r="F247" s="40">
        <v>44617</v>
      </c>
      <c r="G247" s="41">
        <f>IFERROR(WORKDAY(F247,H247,FESTIVOS!$A$2:$V$146),"")</f>
        <v>44624</v>
      </c>
      <c r="H247" s="67">
        <v>5</v>
      </c>
      <c r="I247" s="50" t="s">
        <v>101</v>
      </c>
      <c r="J247" s="49" t="s">
        <v>526</v>
      </c>
      <c r="K247" s="77" t="str">
        <f>IFERROR(VLOOKUP('Febrero 2022'!B247,Dependencias!$A$2:$V$27,2,FALSE),"")</f>
        <v>Direccion de Gestion Corporativa</v>
      </c>
      <c r="L247" s="52">
        <v>44617</v>
      </c>
      <c r="M247" s="100">
        <f>IF(L247="","No hay fecha de respuesta!",NETWORKDAYS(F247,L247,FESTIVOS!$A$2:$A$146))</f>
        <v>1</v>
      </c>
      <c r="N247" s="44" t="s">
        <v>135</v>
      </c>
    </row>
    <row r="248" spans="1:14" ht="15.75" customHeight="1" x14ac:dyDescent="0.25">
      <c r="A248" s="37" t="s">
        <v>74</v>
      </c>
      <c r="B248" s="49">
        <v>310</v>
      </c>
      <c r="C248" s="49" t="s">
        <v>82</v>
      </c>
      <c r="D248" s="49">
        <v>725002022</v>
      </c>
      <c r="E248" s="39">
        <v>20227100033262</v>
      </c>
      <c r="F248" s="40">
        <v>44617</v>
      </c>
      <c r="G248" s="41">
        <f>IFERROR(WORKDAY(F248,H248,FESTIVOS!$A$2:$V$146),"")</f>
        <v>44648</v>
      </c>
      <c r="H248" s="67">
        <v>20</v>
      </c>
      <c r="I248" s="50" t="s">
        <v>112</v>
      </c>
      <c r="J248" s="49" t="s">
        <v>527</v>
      </c>
      <c r="K248" s="77" t="str">
        <f>IFERROR(VLOOKUP('Febrero 2022'!B248,Dependencias!$A$2:$V$27,2,FALSE),"")</f>
        <v>Subdirección de Gestión Cultural y Artística</v>
      </c>
      <c r="L248" s="52">
        <v>44630</v>
      </c>
      <c r="M248" s="100">
        <f>IF(L248="","No hay fecha de respuesta!",NETWORKDAYS(F248,L248,FESTIVOS!$A$2:$A$146))</f>
        <v>10</v>
      </c>
      <c r="N248" s="44" t="s">
        <v>528</v>
      </c>
    </row>
    <row r="249" spans="1:14" ht="15.75" customHeight="1" x14ac:dyDescent="0.25">
      <c r="A249" s="37" t="s">
        <v>74</v>
      </c>
      <c r="B249" s="49">
        <v>700</v>
      </c>
      <c r="C249" s="49" t="s">
        <v>82</v>
      </c>
      <c r="D249" s="49">
        <v>725152022</v>
      </c>
      <c r="E249" s="39">
        <v>20227100033272</v>
      </c>
      <c r="F249" s="40">
        <v>44617</v>
      </c>
      <c r="G249" s="41">
        <f>IFERROR(WORKDAY(F249,H249,FESTIVOS!$A$2:$V$146),"")</f>
        <v>44624</v>
      </c>
      <c r="H249" s="67">
        <v>5</v>
      </c>
      <c r="I249" s="50" t="s">
        <v>101</v>
      </c>
      <c r="J249" s="49" t="s">
        <v>529</v>
      </c>
      <c r="K249" s="77" t="str">
        <f>IFERROR(VLOOKUP('Febrero 2022'!B249,Dependencias!$A$2:$V$27,2,FALSE),"")</f>
        <v>Direccion de Gestion Corporativa</v>
      </c>
      <c r="L249" s="52">
        <v>44621</v>
      </c>
      <c r="M249" s="100">
        <f>IF(L249="","No hay fecha de respuesta!",NETWORKDAYS(F249,L249,FESTIVOS!$A$2:$A$146))</f>
        <v>3</v>
      </c>
      <c r="N249" s="44" t="s">
        <v>530</v>
      </c>
    </row>
    <row r="250" spans="1:14" ht="15.75" customHeight="1" x14ac:dyDescent="0.25">
      <c r="A250" s="37" t="s">
        <v>74</v>
      </c>
      <c r="B250" s="49">
        <v>700</v>
      </c>
      <c r="C250" s="49" t="s">
        <v>80</v>
      </c>
      <c r="D250" s="49">
        <v>707932022</v>
      </c>
      <c r="E250" s="39">
        <v>20227100034922</v>
      </c>
      <c r="F250" s="40">
        <v>44616</v>
      </c>
      <c r="G250" s="41">
        <f>IFERROR(WORKDAY(F250,H250,FESTIVOS!$A$2:$V$146),"")</f>
        <v>44645</v>
      </c>
      <c r="H250" s="67">
        <v>20</v>
      </c>
      <c r="I250" s="50" t="s">
        <v>104</v>
      </c>
      <c r="J250" s="49" t="s">
        <v>531</v>
      </c>
      <c r="K250" s="77" t="str">
        <f>IFERROR(VLOOKUP('Febrero 2022'!B250,Dependencias!$A$2:$V$27,2,FALSE),"")</f>
        <v>Direccion de Gestion Corporativa</v>
      </c>
      <c r="L250" s="52">
        <v>44617</v>
      </c>
      <c r="M250" s="100">
        <f>IF(L250="","No hay fecha de respuesta!",NETWORKDAYS(F250,L250,FESTIVOS!$A$2:$A$146))</f>
        <v>2</v>
      </c>
      <c r="N250" s="44" t="s">
        <v>532</v>
      </c>
    </row>
    <row r="251" spans="1:14" ht="15.75" customHeight="1" x14ac:dyDescent="0.25">
      <c r="A251" s="37" t="s">
        <v>74</v>
      </c>
      <c r="B251" s="49">
        <v>700</v>
      </c>
      <c r="C251" s="49" t="s">
        <v>80</v>
      </c>
      <c r="D251" s="49">
        <v>707662022</v>
      </c>
      <c r="E251" s="39">
        <v>20227100034932</v>
      </c>
      <c r="F251" s="40">
        <v>44616</v>
      </c>
      <c r="G251" s="41">
        <f>IFERROR(WORKDAY(F251,H251,FESTIVOS!$A$2:$V$146),"")</f>
        <v>44645</v>
      </c>
      <c r="H251" s="67">
        <v>20</v>
      </c>
      <c r="I251" s="50" t="s">
        <v>104</v>
      </c>
      <c r="J251" s="49" t="s">
        <v>531</v>
      </c>
      <c r="K251" s="77" t="str">
        <f>IFERROR(VLOOKUP('Febrero 2022'!B251,Dependencias!$A$2:$V$27,2,FALSE),"")</f>
        <v>Direccion de Gestion Corporativa</v>
      </c>
      <c r="L251" s="52">
        <v>44617</v>
      </c>
      <c r="M251" s="100">
        <f>IF(L251="","No hay fecha de respuesta!",NETWORKDAYS(F251,L251,FESTIVOS!$A$2:$A$146))</f>
        <v>2</v>
      </c>
      <c r="N251" s="44" t="s">
        <v>532</v>
      </c>
    </row>
    <row r="252" spans="1:14" ht="15.75" customHeight="1" x14ac:dyDescent="0.25">
      <c r="A252" s="37" t="s">
        <v>74</v>
      </c>
      <c r="B252" s="49">
        <v>700</v>
      </c>
      <c r="C252" s="49" t="s">
        <v>80</v>
      </c>
      <c r="D252" s="49">
        <v>705722022</v>
      </c>
      <c r="E252" s="39">
        <v>20227100034952</v>
      </c>
      <c r="F252" s="40">
        <v>44616</v>
      </c>
      <c r="G252" s="41">
        <f>IFERROR(WORKDAY(F252,H252,FESTIVOS!$A$2:$V$146),"")</f>
        <v>44630</v>
      </c>
      <c r="H252" s="67">
        <v>10</v>
      </c>
      <c r="I252" s="50" t="s">
        <v>111</v>
      </c>
      <c r="J252" s="49" t="s">
        <v>533</v>
      </c>
      <c r="K252" s="77" t="str">
        <f>IFERROR(VLOOKUP('Febrero 2022'!B252,Dependencias!$A$2:$V$27,2,FALSE),"")</f>
        <v>Direccion de Gestion Corporativa</v>
      </c>
      <c r="L252" s="52">
        <v>44630</v>
      </c>
      <c r="M252" s="100">
        <f>IF(L252="","No hay fecha de respuesta!",NETWORKDAYS(F252,L252,FESTIVOS!$A$2:$A$146))</f>
        <v>11</v>
      </c>
      <c r="N252" s="44" t="s">
        <v>534</v>
      </c>
    </row>
    <row r="253" spans="1:14" ht="15.75" customHeight="1" x14ac:dyDescent="0.25">
      <c r="A253" s="37" t="s">
        <v>74</v>
      </c>
      <c r="B253" s="49">
        <v>700</v>
      </c>
      <c r="C253" s="49" t="s">
        <v>80</v>
      </c>
      <c r="D253" s="83">
        <v>737562022</v>
      </c>
      <c r="E253" s="84"/>
      <c r="F253" s="40">
        <v>44620</v>
      </c>
      <c r="G253" s="41">
        <f>IFERROR(WORKDAY(F253,H253,FESTIVOS!$A$2:$V$146),"")</f>
        <v>44649</v>
      </c>
      <c r="H253" s="67">
        <v>20</v>
      </c>
      <c r="I253" s="50" t="s">
        <v>104</v>
      </c>
      <c r="J253" s="49" t="s">
        <v>531</v>
      </c>
      <c r="K253" s="77" t="str">
        <f>IFERROR(VLOOKUP('Febrero 2022'!B253,Dependencias!$A$2:$V$27,2,FALSE),"")</f>
        <v>Direccion de Gestion Corporativa</v>
      </c>
      <c r="L253" s="52">
        <v>44621</v>
      </c>
      <c r="M253" s="100">
        <f>IF(L253="","No hay fecha de respuesta!",NETWORKDAYS(F253,L253,FESTIVOS!$A$2:$A$146))</f>
        <v>2</v>
      </c>
      <c r="N253" s="44" t="s">
        <v>535</v>
      </c>
    </row>
    <row r="254" spans="1:14" ht="15.75" customHeight="1" x14ac:dyDescent="0.25">
      <c r="A254" s="37" t="s">
        <v>61</v>
      </c>
      <c r="B254" s="49">
        <v>700</v>
      </c>
      <c r="C254" s="49" t="s">
        <v>82</v>
      </c>
      <c r="D254" s="49">
        <v>756982022</v>
      </c>
      <c r="E254" s="39">
        <v>20227100034512</v>
      </c>
      <c r="F254" s="40">
        <v>44620</v>
      </c>
      <c r="G254" s="41">
        <f>IFERROR(WORKDAY(F254,H254,FESTIVOS!$A$2:$V$146),"")</f>
        <v>44627</v>
      </c>
      <c r="H254" s="67">
        <v>5</v>
      </c>
      <c r="I254" s="50" t="s">
        <v>101</v>
      </c>
      <c r="J254" s="49" t="s">
        <v>536</v>
      </c>
      <c r="K254" s="77" t="str">
        <f>IFERROR(VLOOKUP('Febrero 2022'!B254,Dependencias!$A$2:$V$27,2,FALSE),"")</f>
        <v>Direccion de Gestion Corporativa</v>
      </c>
      <c r="L254" s="52">
        <v>44621</v>
      </c>
      <c r="M254" s="100">
        <f>IF(L254="","No hay fecha de respuesta!",NETWORKDAYS(F254,L254,FESTIVOS!$A$2:$A$146))</f>
        <v>2</v>
      </c>
      <c r="N254" s="44" t="s">
        <v>537</v>
      </c>
    </row>
    <row r="255" spans="1:14" ht="15.75" customHeight="1" x14ac:dyDescent="0.25">
      <c r="A255" s="37" t="s">
        <v>61</v>
      </c>
      <c r="B255" s="49">
        <v>330</v>
      </c>
      <c r="C255" s="49" t="s">
        <v>80</v>
      </c>
      <c r="D255" s="49">
        <v>755472022</v>
      </c>
      <c r="E255" s="39">
        <v>20227100050462</v>
      </c>
      <c r="F255" s="40">
        <v>44620</v>
      </c>
      <c r="G255" s="41">
        <f>IFERROR(WORKDAY(F255,H255,FESTIVOS!$A$2:$V$146),"")</f>
        <v>44663</v>
      </c>
      <c r="H255" s="67">
        <v>30</v>
      </c>
      <c r="I255" s="50" t="s">
        <v>98</v>
      </c>
      <c r="J255" s="49" t="s">
        <v>538</v>
      </c>
      <c r="K255" s="77" t="str">
        <f>IFERROR(VLOOKUP('Febrero 2022'!B255,Dependencias!$A$2:$V$27,2,FALSE),"")</f>
        <v>Subdirección de Infraestructura y patrimonio cultural</v>
      </c>
      <c r="L255" s="52"/>
      <c r="M255" s="100" t="str">
        <f>IF(L255="","No hay fecha de respuesta!",NETWORKDAYS(F255,L255,FESTIVOS!$A$2:$A$146))</f>
        <v>No hay fecha de respuesta!</v>
      </c>
      <c r="N255" s="68"/>
    </row>
    <row r="256" spans="1:14" ht="15.75" customHeight="1" x14ac:dyDescent="0.25">
      <c r="A256" s="37" t="s">
        <v>61</v>
      </c>
      <c r="B256" s="49">
        <v>700</v>
      </c>
      <c r="C256" s="49" t="s">
        <v>82</v>
      </c>
      <c r="D256" s="49">
        <v>750832022</v>
      </c>
      <c r="E256" s="39">
        <v>20227100034302</v>
      </c>
      <c r="F256" s="40">
        <v>44620</v>
      </c>
      <c r="G256" s="41">
        <f>IFERROR(WORKDAY(F256,H256,FESTIVOS!$A$2:$V$146),"")</f>
        <v>44627</v>
      </c>
      <c r="H256" s="67">
        <v>5</v>
      </c>
      <c r="I256" s="50" t="s">
        <v>101</v>
      </c>
      <c r="J256" s="49" t="s">
        <v>539</v>
      </c>
      <c r="K256" s="77" t="str">
        <f>IFERROR(VLOOKUP('Febrero 2022'!B256,Dependencias!$A$2:$V$27,2,FALSE),"")</f>
        <v>Direccion de Gestion Corporativa</v>
      </c>
      <c r="L256" s="52">
        <v>44621</v>
      </c>
      <c r="M256" s="100">
        <f>IF(L256="","No hay fecha de respuesta!",NETWORKDAYS(F256,L256,FESTIVOS!$A$2:$A$146))</f>
        <v>2</v>
      </c>
      <c r="N256" s="44" t="s">
        <v>537</v>
      </c>
    </row>
    <row r="257" spans="1:14" ht="15.75" customHeight="1" x14ac:dyDescent="0.25">
      <c r="A257" s="37" t="s">
        <v>61</v>
      </c>
      <c r="B257" s="49">
        <v>800</v>
      </c>
      <c r="C257" s="49" t="s">
        <v>82</v>
      </c>
      <c r="D257" s="49">
        <v>748112022</v>
      </c>
      <c r="E257" s="39">
        <v>20227100034182</v>
      </c>
      <c r="F257" s="40">
        <v>44620</v>
      </c>
      <c r="G257" s="41">
        <f>IFERROR(WORKDAY(F257,H257,FESTIVOS!$A$2:$V$146),"")</f>
        <v>44663</v>
      </c>
      <c r="H257" s="67">
        <v>30</v>
      </c>
      <c r="I257" s="50" t="s">
        <v>104</v>
      </c>
      <c r="J257" s="49" t="s">
        <v>540</v>
      </c>
      <c r="K257" s="77" t="str">
        <f>IFERROR(VLOOKUP('Febrero 2022'!B257,Dependencias!$A$2:$V$27,2,FALSE),"")</f>
        <v>Dirección de Lectura y Bibliotecas</v>
      </c>
      <c r="L257" s="52"/>
      <c r="M257" s="100" t="str">
        <f>IF(L257="","No hay fecha de respuesta!",NETWORKDAYS(F257,L257,FESTIVOS!$A$2:$A$146))</f>
        <v>No hay fecha de respuesta!</v>
      </c>
      <c r="N257" s="68"/>
    </row>
    <row r="258" spans="1:14" ht="15.75" customHeight="1" x14ac:dyDescent="0.25">
      <c r="A258" s="37" t="s">
        <v>74</v>
      </c>
      <c r="B258" s="49">
        <v>310</v>
      </c>
      <c r="C258" s="49" t="s">
        <v>82</v>
      </c>
      <c r="D258" s="49">
        <v>743762022</v>
      </c>
      <c r="E258" s="39">
        <v>20227100034042</v>
      </c>
      <c r="F258" s="40">
        <v>44620</v>
      </c>
      <c r="G258" s="41">
        <f>IFERROR(WORKDAY(F258,H258,FESTIVOS!$A$2:$V$146),"")</f>
        <v>44649</v>
      </c>
      <c r="H258" s="67">
        <v>20</v>
      </c>
      <c r="I258" s="50" t="s">
        <v>112</v>
      </c>
      <c r="J258" s="49" t="s">
        <v>541</v>
      </c>
      <c r="K258" s="77" t="str">
        <f>IFERROR(VLOOKUP('Febrero 2022'!B258,Dependencias!$A$2:$V$27,2,FALSE),"")</f>
        <v>Subdirección de Gestión Cultural y Artística</v>
      </c>
      <c r="L258" s="52">
        <v>44635</v>
      </c>
      <c r="M258" s="100">
        <f>IF(L258="","No hay fecha de respuesta!",NETWORKDAYS(F258,L258,FESTIVOS!$A$2:$A$146))</f>
        <v>12</v>
      </c>
      <c r="N258" s="44" t="s">
        <v>542</v>
      </c>
    </row>
    <row r="259" spans="1:14" ht="15.75" customHeight="1" x14ac:dyDescent="0.25">
      <c r="A259" s="37" t="s">
        <v>74</v>
      </c>
      <c r="B259" s="49">
        <v>310</v>
      </c>
      <c r="C259" s="49" t="s">
        <v>82</v>
      </c>
      <c r="D259" s="49">
        <v>743362022</v>
      </c>
      <c r="E259" s="39">
        <v>20227100034002</v>
      </c>
      <c r="F259" s="40">
        <v>44620</v>
      </c>
      <c r="G259" s="41">
        <f>IFERROR(WORKDAY(F259,H259,FESTIVOS!$A$2:$V$146),"")</f>
        <v>44649</v>
      </c>
      <c r="H259" s="67">
        <v>20</v>
      </c>
      <c r="I259" s="50" t="s">
        <v>112</v>
      </c>
      <c r="J259" s="49" t="s">
        <v>543</v>
      </c>
      <c r="K259" s="77" t="str">
        <f>IFERROR(VLOOKUP('Febrero 2022'!B259,Dependencias!$A$2:$V$27,2,FALSE),"")</f>
        <v>Subdirección de Gestión Cultural y Artística</v>
      </c>
      <c r="L259" s="52">
        <v>44635</v>
      </c>
      <c r="M259" s="100">
        <f>IF(L259="","No hay fecha de respuesta!",NETWORKDAYS(F259,L259,FESTIVOS!$A$2:$A$146))</f>
        <v>12</v>
      </c>
      <c r="N259" s="44" t="s">
        <v>544</v>
      </c>
    </row>
    <row r="260" spans="1:14" ht="15.75" customHeight="1" x14ac:dyDescent="0.25">
      <c r="A260" s="37" t="s">
        <v>74</v>
      </c>
      <c r="B260" s="49">
        <v>310</v>
      </c>
      <c r="C260" s="49" t="s">
        <v>82</v>
      </c>
      <c r="D260" s="49">
        <v>767192022</v>
      </c>
      <c r="E260" s="39">
        <v>20227100033552</v>
      </c>
      <c r="F260" s="40">
        <v>44617</v>
      </c>
      <c r="G260" s="41">
        <f>IFERROR(WORKDAY(F260,H260,FESTIVOS!$A$2:$V$146),"")</f>
        <v>44648</v>
      </c>
      <c r="H260" s="67">
        <v>20</v>
      </c>
      <c r="I260" s="50" t="s">
        <v>98</v>
      </c>
      <c r="J260" s="49" t="s">
        <v>545</v>
      </c>
      <c r="K260" s="77" t="str">
        <f>IFERROR(VLOOKUP('Febrero 2022'!B260,Dependencias!$A$2:$V$27,2,FALSE),"")</f>
        <v>Subdirección de Gestión Cultural y Artística</v>
      </c>
      <c r="L260" s="52"/>
      <c r="M260" s="100" t="str">
        <f>IF(L260="","No hay fecha de respuesta!",NETWORKDAYS(F260,L260,FESTIVOS!$A$2:$A$146))</f>
        <v>No hay fecha de respuesta!</v>
      </c>
      <c r="N260" s="68"/>
    </row>
    <row r="261" spans="1:14" ht="15.75" customHeight="1" x14ac:dyDescent="0.25">
      <c r="A261" s="37" t="s">
        <v>74</v>
      </c>
      <c r="B261" s="49">
        <v>310</v>
      </c>
      <c r="C261" s="49" t="s">
        <v>82</v>
      </c>
      <c r="D261" s="49">
        <v>768212022</v>
      </c>
      <c r="E261" s="39">
        <v>20227100033972</v>
      </c>
      <c r="F261" s="40">
        <v>44620</v>
      </c>
      <c r="G261" s="41">
        <f>IFERROR(WORKDAY(F261,H261,FESTIVOS!$A$2:$V$146),"")</f>
        <v>44649</v>
      </c>
      <c r="H261" s="67">
        <v>20</v>
      </c>
      <c r="I261" s="50" t="s">
        <v>112</v>
      </c>
      <c r="J261" s="49" t="s">
        <v>546</v>
      </c>
      <c r="K261" s="77" t="str">
        <f>IFERROR(VLOOKUP('Febrero 2022'!B261,Dependencias!$A$2:$V$27,2,FALSE),"")</f>
        <v>Subdirección de Gestión Cultural y Artística</v>
      </c>
      <c r="L261" s="52">
        <v>44635</v>
      </c>
      <c r="M261" s="100">
        <f>IF(L261="","No hay fecha de respuesta!",NETWORKDAYS(F261,L261,FESTIVOS!$A$2:$A$146))</f>
        <v>12</v>
      </c>
      <c r="N261" s="44" t="s">
        <v>547</v>
      </c>
    </row>
    <row r="262" spans="1:14" ht="15.75" customHeight="1" x14ac:dyDescent="0.25">
      <c r="A262" s="37" t="s">
        <v>61</v>
      </c>
      <c r="B262" s="49">
        <v>700</v>
      </c>
      <c r="C262" s="49" t="s">
        <v>82</v>
      </c>
      <c r="D262" s="49">
        <v>769322022</v>
      </c>
      <c r="E262" s="39">
        <v>20227100034122</v>
      </c>
      <c r="F262" s="40">
        <v>44620</v>
      </c>
      <c r="G262" s="41">
        <f>IFERROR(WORKDAY(F262,H262,FESTIVOS!$A$2:$V$146),"")</f>
        <v>44627</v>
      </c>
      <c r="H262" s="67">
        <v>5</v>
      </c>
      <c r="I262" s="50" t="s">
        <v>101</v>
      </c>
      <c r="J262" s="49" t="s">
        <v>548</v>
      </c>
      <c r="K262" s="77" t="str">
        <f>IFERROR(VLOOKUP('Febrero 2022'!B262,Dependencias!$A$2:$V$27,2,FALSE),"")</f>
        <v>Direccion de Gestion Corporativa</v>
      </c>
      <c r="L262" s="52">
        <v>44621</v>
      </c>
      <c r="M262" s="100">
        <f>IF(L262="","No hay fecha de respuesta!",NETWORKDAYS(F262,L262,FESTIVOS!$A$2:$A$146))</f>
        <v>2</v>
      </c>
      <c r="N262" s="44" t="s">
        <v>549</v>
      </c>
    </row>
    <row r="263" spans="1:14" ht="15.75" customHeight="1" x14ac:dyDescent="0.25">
      <c r="A263" s="37" t="s">
        <v>74</v>
      </c>
      <c r="B263" s="49">
        <v>700</v>
      </c>
      <c r="C263" s="49" t="s">
        <v>82</v>
      </c>
      <c r="D263" s="49">
        <v>771702022</v>
      </c>
      <c r="E263" s="39">
        <v>20227100033822</v>
      </c>
      <c r="F263" s="40">
        <v>44617</v>
      </c>
      <c r="G263" s="41">
        <f>IFERROR(WORKDAY(F263,H263,FESTIVOS!$A$2:$V$146),"")</f>
        <v>44624</v>
      </c>
      <c r="H263" s="67">
        <v>5</v>
      </c>
      <c r="I263" s="50" t="s">
        <v>101</v>
      </c>
      <c r="J263" s="49" t="s">
        <v>550</v>
      </c>
      <c r="K263" s="77" t="str">
        <f>IFERROR(VLOOKUP('Febrero 2022'!B263,Dependencias!$A$2:$V$27,2,FALSE),"")</f>
        <v>Direccion de Gestion Corporativa</v>
      </c>
      <c r="L263" s="52">
        <v>44621</v>
      </c>
      <c r="M263" s="100">
        <f>IF(L263="","No hay fecha de respuesta!",NETWORKDAYS(F263,L263,FESTIVOS!$A$2:$A$146))</f>
        <v>3</v>
      </c>
      <c r="N263" s="44" t="s">
        <v>549</v>
      </c>
    </row>
    <row r="264" spans="1:14" ht="15.75" customHeight="1" x14ac:dyDescent="0.25">
      <c r="A264" s="37" t="s">
        <v>74</v>
      </c>
      <c r="B264" s="49">
        <v>700</v>
      </c>
      <c r="C264" s="49" t="s">
        <v>82</v>
      </c>
      <c r="D264" s="49">
        <v>773702022</v>
      </c>
      <c r="E264" s="39">
        <v>20227100034222</v>
      </c>
      <c r="F264" s="40">
        <v>44620</v>
      </c>
      <c r="G264" s="41">
        <f>IFERROR(WORKDAY(F264,H264,FESTIVOS!$A$2:$V$146),"")</f>
        <v>44627</v>
      </c>
      <c r="H264" s="67">
        <v>5</v>
      </c>
      <c r="I264" s="50" t="s">
        <v>101</v>
      </c>
      <c r="J264" s="49" t="s">
        <v>551</v>
      </c>
      <c r="K264" s="77" t="str">
        <f>IFERROR(VLOOKUP('Febrero 2022'!B264,Dependencias!$A$2:$V$27,2,FALSE),"")</f>
        <v>Direccion de Gestion Corporativa</v>
      </c>
      <c r="L264" s="52">
        <v>44621</v>
      </c>
      <c r="M264" s="100">
        <f>IF(L264="","No hay fecha de respuesta!",NETWORKDAYS(F264,L264,FESTIVOS!$A$2:$A$146))</f>
        <v>2</v>
      </c>
      <c r="N264" s="44" t="s">
        <v>552</v>
      </c>
    </row>
    <row r="265" spans="1:14" ht="15.75" customHeight="1" x14ac:dyDescent="0.25">
      <c r="A265" s="64" t="s">
        <v>74</v>
      </c>
      <c r="B265" s="49">
        <v>800</v>
      </c>
      <c r="C265" s="49" t="s">
        <v>80</v>
      </c>
      <c r="D265" s="38">
        <v>720782022</v>
      </c>
      <c r="E265" s="39">
        <v>20227100034452</v>
      </c>
      <c r="F265" s="40">
        <v>44617</v>
      </c>
      <c r="G265" s="41">
        <f>IFERROR(WORKDAY(F265,H265,FESTIVOS!$A$2:$V$146),"")</f>
        <v>44648</v>
      </c>
      <c r="H265" s="67">
        <v>20</v>
      </c>
      <c r="I265" s="50" t="s">
        <v>104</v>
      </c>
      <c r="J265" s="49" t="s">
        <v>553</v>
      </c>
      <c r="K265" s="77" t="str">
        <f>IFERROR(VLOOKUP('Febrero 2022'!B265,Dependencias!$A$2:$V$27,2,FALSE),"")</f>
        <v>Dirección de Lectura y Bibliotecas</v>
      </c>
      <c r="L265" s="52"/>
      <c r="M265" s="100" t="str">
        <f>IF(L265="","No hay fecha de respuesta!",NETWORKDAYS(F265,L265,FESTIVOS!$A$2:$A$146))</f>
        <v>No hay fecha de respuesta!</v>
      </c>
      <c r="N265" s="68"/>
    </row>
    <row r="266" spans="1:14" ht="15.75" customHeight="1" x14ac:dyDescent="0.25">
      <c r="A266" s="64" t="s">
        <v>68</v>
      </c>
      <c r="B266" s="49">
        <v>700</v>
      </c>
      <c r="C266" s="49" t="s">
        <v>80</v>
      </c>
      <c r="D266" s="38">
        <v>729352022</v>
      </c>
      <c r="E266" s="39">
        <v>20227100034962</v>
      </c>
      <c r="F266" s="40">
        <v>44617</v>
      </c>
      <c r="G266" s="41">
        <f>IFERROR(WORKDAY(F266,H266,FESTIVOS!$A$2:$V$146),"")</f>
        <v>44662</v>
      </c>
      <c r="H266" s="67">
        <v>30</v>
      </c>
      <c r="I266" s="50" t="s">
        <v>96</v>
      </c>
      <c r="J266" s="49" t="s">
        <v>554</v>
      </c>
      <c r="K266" s="77" t="str">
        <f>IFERROR(VLOOKUP('Febrero 2022'!B266,Dependencias!$A$2:$V$27,2,FALSE),"")</f>
        <v>Direccion de Gestion Corporativa</v>
      </c>
      <c r="L266" s="52">
        <v>44621</v>
      </c>
      <c r="M266" s="100">
        <f>IF(L266="","No hay fecha de respuesta!",NETWORKDAYS(F266,L266,FESTIVOS!$A$2:$A$146))</f>
        <v>3</v>
      </c>
      <c r="N266" s="44" t="s">
        <v>555</v>
      </c>
    </row>
    <row r="267" spans="1:14" ht="15.75" customHeight="1" x14ac:dyDescent="0.25">
      <c r="A267" s="64" t="s">
        <v>74</v>
      </c>
      <c r="B267" s="49">
        <v>800</v>
      </c>
      <c r="C267" s="49" t="s">
        <v>80</v>
      </c>
      <c r="D267" s="38">
        <v>737792022</v>
      </c>
      <c r="E267" s="39">
        <v>20227100034972</v>
      </c>
      <c r="F267" s="40">
        <v>44618</v>
      </c>
      <c r="G267" s="41">
        <f>IFERROR(WORKDAY(F267,H267,FESTIVOS!$A$2:$V$146),"")</f>
        <v>44648</v>
      </c>
      <c r="H267" s="67">
        <v>20</v>
      </c>
      <c r="I267" s="50" t="s">
        <v>104</v>
      </c>
      <c r="J267" s="49" t="s">
        <v>556</v>
      </c>
      <c r="K267" s="77" t="str">
        <f>IFERROR(VLOOKUP('Febrero 2022'!B267,Dependencias!$A$2:$V$27,2,FALSE),"")</f>
        <v>Dirección de Lectura y Bibliotecas</v>
      </c>
      <c r="L267" s="52"/>
      <c r="M267" s="100" t="str">
        <f>IF(L267="","No hay fecha de respuesta!",NETWORKDAYS(F267,L267,FESTIVOS!$A$2:$A$146))</f>
        <v>No hay fecha de respuesta!</v>
      </c>
      <c r="N267" s="68"/>
    </row>
    <row r="268" spans="1:14" ht="15.75" customHeight="1" x14ac:dyDescent="0.25">
      <c r="A268" s="64" t="s">
        <v>74</v>
      </c>
      <c r="B268" s="49">
        <v>700</v>
      </c>
      <c r="C268" s="49" t="s">
        <v>82</v>
      </c>
      <c r="D268" s="49">
        <v>743512022</v>
      </c>
      <c r="E268" s="39">
        <v>20227100034022</v>
      </c>
      <c r="F268" s="40">
        <v>44620</v>
      </c>
      <c r="G268" s="41">
        <f>IFERROR(WORKDAY(F268,H268,FESTIVOS!$A$2:$V$146),"")</f>
        <v>44627</v>
      </c>
      <c r="H268" s="67">
        <v>5</v>
      </c>
      <c r="I268" s="50" t="s">
        <v>101</v>
      </c>
      <c r="J268" s="49" t="s">
        <v>557</v>
      </c>
      <c r="K268" s="77" t="str">
        <f>IFERROR(VLOOKUP('Febrero 2022'!B268,Dependencias!$A$2:$V$27,2,FALSE),"")</f>
        <v>Direccion de Gestion Corporativa</v>
      </c>
      <c r="L268" s="52">
        <v>44621</v>
      </c>
      <c r="M268" s="100">
        <f>IF(L268="","No hay fecha de respuesta!",NETWORKDAYS(F268,L268,FESTIVOS!$A$2:$A$146))</f>
        <v>2</v>
      </c>
      <c r="N268" s="44" t="s">
        <v>558</v>
      </c>
    </row>
    <row r="269" spans="1:14" ht="15.75" customHeight="1" x14ac:dyDescent="0.25">
      <c r="A269" s="64" t="s">
        <v>74</v>
      </c>
      <c r="B269" s="49">
        <v>700</v>
      </c>
      <c r="C269" s="49" t="s">
        <v>82</v>
      </c>
      <c r="D269" s="49">
        <v>745192022</v>
      </c>
      <c r="E269" s="39">
        <v>20227100034102</v>
      </c>
      <c r="F269" s="40">
        <v>44620</v>
      </c>
      <c r="G269" s="41">
        <f>IFERROR(WORKDAY(F269,H269,FESTIVOS!$A$2:$V$146),"")</f>
        <v>44627</v>
      </c>
      <c r="H269" s="67">
        <v>5</v>
      </c>
      <c r="I269" s="50" t="s">
        <v>101</v>
      </c>
      <c r="J269" s="49" t="s">
        <v>559</v>
      </c>
      <c r="K269" s="77" t="str">
        <f>IFERROR(VLOOKUP('Febrero 2022'!B269,Dependencias!$A$2:$V$27,2,FALSE),"")</f>
        <v>Direccion de Gestion Corporativa</v>
      </c>
      <c r="L269" s="52">
        <v>44621</v>
      </c>
      <c r="M269" s="100">
        <f>IF(L269="","No hay fecha de respuesta!",NETWORKDAYS(F269,L269,FESTIVOS!$A$2:$A$146))</f>
        <v>2</v>
      </c>
      <c r="N269" s="44" t="s">
        <v>558</v>
      </c>
    </row>
    <row r="270" spans="1:14" ht="15.75" customHeight="1" x14ac:dyDescent="0.25">
      <c r="A270" s="64" t="s">
        <v>74</v>
      </c>
      <c r="B270" s="49">
        <v>230</v>
      </c>
      <c r="C270" s="49" t="s">
        <v>82</v>
      </c>
      <c r="D270" s="49">
        <v>752152022</v>
      </c>
      <c r="E270" s="39">
        <v>20227100034312</v>
      </c>
      <c r="F270" s="40">
        <v>44620</v>
      </c>
      <c r="G270" s="41">
        <f>IFERROR(WORKDAY(F270,H270,FESTIVOS!$A$2:$V$146),"")</f>
        <v>44649</v>
      </c>
      <c r="H270" s="67">
        <v>20</v>
      </c>
      <c r="I270" s="50" t="s">
        <v>106</v>
      </c>
      <c r="J270" s="49" t="s">
        <v>560</v>
      </c>
      <c r="K270" s="77" t="str">
        <f>IFERROR(VLOOKUP('Febrero 2022'!B270,Dependencias!$A$2:$V$27,2,FALSE),"")</f>
        <v>Direccion de Personas Juridicas</v>
      </c>
      <c r="L270" s="52">
        <v>44631</v>
      </c>
      <c r="M270" s="100">
        <f>IF(L270="","No hay fecha de respuesta!",NETWORKDAYS(F270,L270,FESTIVOS!$A$2:$A$146))</f>
        <v>10</v>
      </c>
      <c r="N270" s="44" t="s">
        <v>561</v>
      </c>
    </row>
    <row r="271" spans="1:14" ht="15.75" customHeight="1" x14ac:dyDescent="0.25">
      <c r="A271" s="64" t="s">
        <v>74</v>
      </c>
      <c r="B271" s="49">
        <v>310</v>
      </c>
      <c r="C271" s="49" t="s">
        <v>82</v>
      </c>
      <c r="D271" s="49">
        <v>756722022</v>
      </c>
      <c r="E271" s="39">
        <v>20227100034502</v>
      </c>
      <c r="F271" s="40">
        <v>44620</v>
      </c>
      <c r="G271" s="41">
        <f>IFERROR(WORKDAY(F271,H271,FESTIVOS!$A$2:$V$146),"")</f>
        <v>44649</v>
      </c>
      <c r="H271" s="67">
        <v>20</v>
      </c>
      <c r="I271" s="50" t="s">
        <v>112</v>
      </c>
      <c r="J271" s="49" t="s">
        <v>562</v>
      </c>
      <c r="K271" s="77" t="str">
        <f>IFERROR(VLOOKUP('Febrero 2022'!B271,Dependencias!$A$2:$V$27,2,FALSE),"")</f>
        <v>Subdirección de Gestión Cultural y Artística</v>
      </c>
      <c r="L271" s="52">
        <v>44635</v>
      </c>
      <c r="M271" s="100">
        <f>IF(L271="","No hay fecha de respuesta!",NETWORKDAYS(F271,L271,FESTIVOS!$A$2:$A$146))</f>
        <v>12</v>
      </c>
      <c r="N271" s="44" t="s">
        <v>563</v>
      </c>
    </row>
    <row r="272" spans="1:14" ht="15.75" customHeight="1" x14ac:dyDescent="0.25">
      <c r="A272" s="64" t="s">
        <v>70</v>
      </c>
      <c r="B272" s="49">
        <v>800</v>
      </c>
      <c r="C272" s="49" t="s">
        <v>82</v>
      </c>
      <c r="D272" s="49">
        <v>757252022</v>
      </c>
      <c r="E272" s="39">
        <v>20227100034532</v>
      </c>
      <c r="F272" s="40">
        <v>44620</v>
      </c>
      <c r="G272" s="41">
        <f>IFERROR(WORKDAY(F272,H272,FESTIVOS!$A$2:$V$146),"")</f>
        <v>44663</v>
      </c>
      <c r="H272" s="67">
        <v>30</v>
      </c>
      <c r="I272" s="50" t="s">
        <v>104</v>
      </c>
      <c r="J272" s="49" t="s">
        <v>564</v>
      </c>
      <c r="K272" s="77" t="str">
        <f>IFERROR(VLOOKUP('Febrero 2022'!B272,Dependencias!$A$2:$V$27,2,FALSE),"")</f>
        <v>Dirección de Lectura y Bibliotecas</v>
      </c>
      <c r="L272" s="52">
        <v>44622</v>
      </c>
      <c r="M272" s="100">
        <f>IF(L272="","No hay fecha de respuesta!",NETWORKDAYS(F272,L272,FESTIVOS!$A$2:$A$146))</f>
        <v>3</v>
      </c>
      <c r="N272" s="44" t="s">
        <v>565</v>
      </c>
    </row>
    <row r="273" spans="1:14" ht="15.75" customHeight="1" x14ac:dyDescent="0.25">
      <c r="A273" s="49" t="s">
        <v>74</v>
      </c>
      <c r="B273" s="49">
        <v>310</v>
      </c>
      <c r="C273" s="49" t="s">
        <v>82</v>
      </c>
      <c r="D273" s="38">
        <v>851612022</v>
      </c>
      <c r="E273" s="46">
        <v>20227100033772</v>
      </c>
      <c r="F273" s="40">
        <v>44617</v>
      </c>
      <c r="G273" s="41">
        <f>IFERROR(WORKDAY(F273,H273,FESTIVOS!$A$2:$V$146),"")</f>
        <v>44648</v>
      </c>
      <c r="H273" s="67">
        <v>20</v>
      </c>
      <c r="I273" s="50" t="s">
        <v>96</v>
      </c>
      <c r="J273" s="49" t="s">
        <v>566</v>
      </c>
      <c r="K273" s="77" t="str">
        <f>IFERROR(VLOOKUP('Febrero 2022'!B273,Dependencias!$A$2:$V$27,2,FALSE),"")</f>
        <v>Subdirección de Gestión Cultural y Artística</v>
      </c>
      <c r="L273" s="52">
        <v>44629</v>
      </c>
      <c r="M273" s="100">
        <f>IF(L273="","No hay fecha de respuesta!",NETWORKDAYS(F273,L273,FESTIVOS!$A$2:$A$146))</f>
        <v>9</v>
      </c>
      <c r="N273" s="44" t="s">
        <v>567</v>
      </c>
    </row>
  </sheetData>
  <customSheetViews>
    <customSheetView guid="{190301E6-AD72-4593-B2AF-44B3E081D1D8}" filter="1" showAutoFilter="1">
      <pageMargins left="0.7" right="0.7" top="0.75" bottom="0.75" header="0.3" footer="0.3"/>
      <autoFilter ref="A7:AB305" xr:uid="{61B8A76D-8BC1-4F95-BC3C-493EF56BC8E4}">
        <filterColumn colId="0">
          <filters>
            <filter val="CO"/>
            <filter val="DPIG"/>
            <filter val="DPIP"/>
            <filter val="QU"/>
            <filter val="RE"/>
            <filter val="SI"/>
            <filter val="SU"/>
          </filters>
        </filterColumn>
        <filterColumn colId="3">
          <filters>
            <filter val="105012022"/>
            <filter val="265982022"/>
            <filter val="300992022"/>
            <filter val="301272022"/>
            <filter val="333662022"/>
            <filter val="340972022"/>
            <filter val="343282022"/>
            <filter val="355872022"/>
            <filter val="364962022"/>
            <filter val="374242022"/>
            <filter val="383642022"/>
            <filter val="386562022"/>
            <filter val="386582022"/>
            <filter val="386662022"/>
            <filter val="386692022"/>
            <filter val="387332022"/>
            <filter val="392772022"/>
            <filter val="398132022"/>
            <filter val="402172022"/>
            <filter val="402252022"/>
            <filter val="402772022"/>
            <filter val="410932022"/>
            <filter val="413992022"/>
            <filter val="414562022"/>
            <filter val="414642022"/>
            <filter val="415832022"/>
            <filter val="428132022"/>
            <filter val="433862022"/>
            <filter val="439082022"/>
            <filter val="439102022"/>
            <filter val="439372022"/>
            <filter val="445882022"/>
            <filter val="447872022"/>
            <filter val="448052022"/>
            <filter val="448672022"/>
            <filter val="450812022"/>
            <filter val="451452022"/>
            <filter val="453272022"/>
            <filter val="455992022"/>
            <filter val="457072022"/>
            <filter val="457182022"/>
            <filter val="457192022"/>
            <filter val="457222022"/>
            <filter val="462322022"/>
            <filter val="463622022"/>
            <filter val="465772022"/>
            <filter val="470452022"/>
            <filter val="470922022"/>
            <filter val="476992022"/>
            <filter val="477452022"/>
            <filter val="483502022"/>
            <filter val="486982022"/>
            <filter val="487702022"/>
            <filter val="490602022"/>
            <filter val="491132022"/>
            <filter val="491382022"/>
            <filter val="491522022"/>
            <filter val="491702022"/>
            <filter val="491762022"/>
            <filter val="492572022"/>
            <filter val="493002022"/>
            <filter val="494382022"/>
            <filter val="494402022"/>
            <filter val="494422022"/>
            <filter val="494452022"/>
            <filter val="494502022"/>
            <filter val="494832022"/>
            <filter val="495002022"/>
            <filter val="495992022"/>
            <filter val="496002022"/>
            <filter val="496012022"/>
            <filter val="496682022"/>
            <filter val="496862022"/>
            <filter val="497092022"/>
            <filter val="497662022"/>
            <filter val="497852022"/>
            <filter val="502912022"/>
            <filter val="502932022"/>
            <filter val="503172022"/>
            <filter val="509612022"/>
            <filter val="509782022"/>
            <filter val="509792022"/>
            <filter val="509802022"/>
            <filter val="509892022"/>
            <filter val="512692022"/>
            <filter val="512712022"/>
            <filter val="515572022"/>
            <filter val="521852022"/>
            <filter val="524902022"/>
            <filter val="525262022"/>
            <filter val="525502022"/>
            <filter val="525582022"/>
            <filter val="525682022"/>
            <filter val="526102022"/>
            <filter val="526122022"/>
            <filter val="526742022"/>
            <filter val="527222022"/>
            <filter val="528492022"/>
            <filter val="529242022"/>
            <filter val="530442022"/>
            <filter val="533862022"/>
            <filter val="534722022"/>
            <filter val="535382022"/>
            <filter val="535412022"/>
            <filter val="536342022"/>
            <filter val="537422022"/>
            <filter val="537582022"/>
            <filter val="538032022"/>
            <filter val="538212022"/>
            <filter val="538402022"/>
            <filter val="539382022"/>
            <filter val="540562022"/>
            <filter val="541202022"/>
            <filter val="541442022"/>
            <filter val="541462022"/>
            <filter val="545592022"/>
            <filter val="545702022"/>
            <filter val="545722022"/>
            <filter val="545862022"/>
            <filter val="546222022"/>
            <filter val="546272022"/>
            <filter val="546312022"/>
            <filter val="546482022"/>
            <filter val="547142022"/>
            <filter val="551742022"/>
            <filter val="552182022"/>
            <filter val="553502022"/>
            <filter val="553532022"/>
            <filter val="553852022"/>
            <filter val="556812022"/>
            <filter val="557322022"/>
            <filter val="558902022"/>
            <filter val="559182022"/>
            <filter val="559692022"/>
            <filter val="559832022"/>
            <filter val="566042022"/>
            <filter val="566372022"/>
            <filter val="568212022"/>
            <filter val="568392022"/>
            <filter val="571992022"/>
            <filter val="573272022"/>
            <filter val="580002022"/>
            <filter val="580282022"/>
            <filter val="586922022"/>
            <filter val="587722022"/>
            <filter val="588002022"/>
            <filter val="588212022"/>
            <filter val="590002022"/>
            <filter val="591532022"/>
            <filter val="597562022"/>
            <filter val="598042022"/>
            <filter val="598082022"/>
            <filter val="599842022"/>
            <filter val="599852022"/>
            <filter val="599892022"/>
            <filter val="600532022"/>
            <filter val="601402022"/>
            <filter val="601952022"/>
            <filter val="606032022"/>
            <filter val="608872022"/>
            <filter val="608882022"/>
            <filter val="609402022"/>
            <filter val="609562022"/>
            <filter val="610222022"/>
            <filter val="610242022"/>
            <filter val="610352022"/>
            <filter val="610362022"/>
            <filter val="611022022"/>
            <filter val="612072022"/>
            <filter val="612992022"/>
            <filter val="613072022"/>
            <filter val="613742022"/>
            <filter val="615702022"/>
            <filter val="615942022"/>
            <filter val="621392022"/>
            <filter val="634022022"/>
            <filter val="634132022"/>
            <filter val="634632022"/>
            <filter val="635662022"/>
            <filter val="639132022"/>
            <filter val="639142022"/>
            <filter val="639492022"/>
            <filter val="639512022"/>
            <filter val="639672022"/>
            <filter val="639682022"/>
            <filter val="639872022"/>
            <filter val="640502022"/>
            <filter val="642462022"/>
            <filter val="642972022"/>
            <filter val="643662022"/>
            <filter val="647642022"/>
            <filter val="647652022"/>
            <filter val="648152022"/>
            <filter val="648172022"/>
            <filter val="648532022"/>
            <filter val="648542022"/>
            <filter val="649822022"/>
            <filter val="649992022"/>
            <filter val="651362022"/>
            <filter val="654392022"/>
            <filter val="661812022"/>
            <filter val="668132022"/>
            <filter val="673192022"/>
            <filter val="673432022"/>
            <filter val="673602022"/>
            <filter val="673612022"/>
            <filter val="673642022"/>
            <filter val="673752022"/>
            <filter val="674612022"/>
            <filter val="675632022"/>
            <filter val="675692022"/>
            <filter val="675712022"/>
            <filter val="675742022"/>
            <filter val="675772022"/>
            <filter val="675782022"/>
            <filter val="675802022"/>
            <filter val="675812022"/>
            <filter val="675822022"/>
            <filter val="677872022"/>
            <filter val="679142022"/>
            <filter val="680072022"/>
            <filter val="682912022"/>
            <filter val="684332022"/>
            <filter val="695052022"/>
            <filter val="695272022"/>
            <filter val="695322022"/>
            <filter val="695332022"/>
            <filter val="695472022"/>
            <filter val="696272022"/>
            <filter val="696402022"/>
            <filter val="696672022"/>
            <filter val="697142022"/>
            <filter val="697262022"/>
            <filter val="697642022"/>
            <filter val="697842022"/>
            <filter val="698432022"/>
            <filter val="698802022"/>
            <filter val="699242022"/>
            <filter val="699352022"/>
            <filter val="700522022"/>
            <filter val="701112022"/>
            <filter val="701962022"/>
            <filter val="702092022"/>
            <filter val="702242022"/>
            <filter val="702402022"/>
            <filter val="702652022"/>
            <filter val="704262022"/>
            <filter val="705722022"/>
            <filter val="705902022"/>
            <filter val="706922022"/>
            <filter val="707302022"/>
            <filter val="707512022"/>
            <filter val="707662022"/>
            <filter val="707822022"/>
            <filter val="707932022"/>
            <filter val="709112022"/>
            <filter val="716002022"/>
            <filter val="716162022"/>
            <filter val="719682022"/>
            <filter val="719692022"/>
            <filter val="720342022"/>
            <filter val="720782022"/>
            <filter val="723992022"/>
            <filter val="724292022"/>
            <filter val="725002022"/>
            <filter val="725152022"/>
            <filter val="725362022"/>
            <filter val="729352022"/>
            <filter val="737562022"/>
            <filter val="737792022"/>
            <filter val="743362022"/>
            <filter val="743512022"/>
            <filter val="743762022"/>
            <filter val="745192022"/>
            <filter val="748112022"/>
            <filter val="750832022"/>
            <filter val="752152022"/>
            <filter val="755472022"/>
            <filter val="756722022"/>
            <filter val="756982022"/>
            <filter val="757252022"/>
            <filter val="767192022"/>
            <filter val="768212022"/>
            <filter val="769322022"/>
            <filter val="771702022"/>
            <filter val="773702022"/>
            <filter val="776592022"/>
            <filter val="851612022"/>
            <filter val="NO SE ASIGNA SDQS - COPIA"/>
            <filter val="NO SE ASIGNA SDQS - IN"/>
            <filter val="NO SE ASIGNA SDQS- IN"/>
          </filters>
        </filterColumn>
        <filterColumn colId="21">
          <filters>
            <filter val="#VALUE!"/>
            <filter val="No hay fecha de respuesta!"/>
          </filters>
        </filterColumn>
      </autoFilter>
      <extLst>
        <ext uri="GoogleSheetsCustomDataVersion1">
          <go:sheetsCustomData xmlns:go="http://customooxmlschemas.google.com/" filterViewId="962252773"/>
        </ext>
      </extLst>
    </customSheetView>
  </customSheetViews>
  <mergeCells count="12">
    <mergeCell ref="A1:B2"/>
    <mergeCell ref="C1:N1"/>
    <mergeCell ref="C2:N2"/>
    <mergeCell ref="I3:I4"/>
    <mergeCell ref="G3:G5"/>
    <mergeCell ref="H3:H5"/>
    <mergeCell ref="A4:E4"/>
    <mergeCell ref="J3:J5"/>
    <mergeCell ref="A3:F3"/>
    <mergeCell ref="K3:K5"/>
    <mergeCell ref="L3:M4"/>
    <mergeCell ref="N3:N5"/>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4">
        <x14:dataValidation type="list" allowBlank="1" xr:uid="{00000000-0002-0000-0300-000002000000}">
          <x14:formula1>
            <xm:f>Dependencias!$B$58:$B$77</xm:f>
          </x14:formula1>
          <xm:sqref>I228:I273 I6:I226</xm:sqref>
        </x14:dataValidation>
        <x14:dataValidation type="list" allowBlank="1" showErrorMessage="1" xr:uid="{00000000-0002-0000-0300-000000000000}">
          <x14:formula1>
            <xm:f>Dependencias!$A$51:$A$56</xm:f>
          </x14:formula1>
          <xm:sqref>C6:C273</xm:sqref>
        </x14:dataValidation>
        <x14:dataValidation type="list" allowBlank="1" showInputMessage="1" showErrorMessage="1" prompt="Tipo" xr:uid="{00000000-0002-0000-0300-000001000000}">
          <x14:formula1>
            <xm:f>Dependencias!$A$31:$A$44</xm:f>
          </x14:formula1>
          <xm:sqref>A6:A273</xm:sqref>
        </x14:dataValidation>
        <x14:dataValidation type="list" allowBlank="1" showInputMessage="1" showErrorMessage="1" prompt="Codigo" xr:uid="{00000000-0002-0000-0300-000003000000}">
          <x14:formula1>
            <xm:f>Dependencias!$A$2:$A$27</xm:f>
          </x14:formula1>
          <xm:sqref>B6:B273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Dependencias</vt:lpstr>
      <vt:lpstr>FESTIVOS</vt:lpstr>
      <vt:lpstr>Febrero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Leonardo Gonzalez Tellez</dc:creator>
  <cp:lastModifiedBy>Sharon Nicole Rodriguéz</cp:lastModifiedBy>
  <dcterms:created xsi:type="dcterms:W3CDTF">2019-08-09T16:48:43Z</dcterms:created>
  <dcterms:modified xsi:type="dcterms:W3CDTF">2022-03-25T17:23:37Z</dcterms:modified>
</cp:coreProperties>
</file>